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95"/>
  </bookViews>
  <sheets>
    <sheet name="НМЦК (44-ФЗ)" sheetId="1" r:id="rId1"/>
    <sheet name="Лист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M9" i="1" l="1"/>
  <c r="M26" i="1" s="1"/>
</calcChain>
</file>

<file path=xl/sharedStrings.xml><?xml version="1.0" encoding="utf-8"?>
<sst xmlns="http://schemas.openxmlformats.org/spreadsheetml/2006/main" count="22" uniqueCount="22">
  <si>
    <t>№ п/п</t>
  </si>
  <si>
    <t>Наименование товара</t>
  </si>
  <si>
    <t>Ед. изм.</t>
  </si>
  <si>
    <t>Среднее квадратичное отклонение</t>
  </si>
  <si>
    <t>Коэфф. вариации (%)</t>
  </si>
  <si>
    <t>Итого:</t>
  </si>
  <si>
    <t>РАСЧЕТ НАЧАЛЬНОЙ (МАКСИМАЛЬНОЙ) ЦЕНЫ КОНТРАКТА</t>
  </si>
  <si>
    <t>Сумма</t>
  </si>
  <si>
    <t>Цена включает в себя стоимость Товара, расходы, связанные с погрузоразгрузочными работами, транспортировкой, доставкой Товара до места передачи Заказчику, оформлением всех необходимых документов на Товар, оплату таможенных пошлин, налогов, сборов и другие обязательные платежи, связанные с исполнением Контракта.</t>
  </si>
  <si>
    <t>Кол-во</t>
  </si>
  <si>
    <t>Цена за единицу с НДС</t>
  </si>
  <si>
    <t>Начальная (максимальная) цена контракта, цена контракта, заключаемого с единственным поставщиком (подрядчиком, исполнителем) определяются посредством использования метода сопоставимых рыночных цен (анализа рынка) в соответствии с частями 2 - 6 статьи 22 Федерального закона от 05.04.2013г. № 44-ФЗ "О контрактной системе в сфере закупок товаров, работ, услуг для обеспечения государственных и муниципальных нужд".</t>
  </si>
  <si>
    <t>Расчет начальной (максимальной) цены контракта (НМЦК) осуществляется по формуле:
 где:</t>
  </si>
  <si>
    <t xml:space="preserve">              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В целях определения однородности совокупности значений выявленных цен, используемых в расчете НМЦК, заказчиком определяется коэффициент вариации по следующей формуле:</t>
  </si>
  <si>
    <t>где: V - коэффициент вариации;   
                                                - среднее квадратичное отклонение; 
 Цi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</si>
  <si>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Источник ценовой информации № 3 (КП бн от 26.12.24)</t>
  </si>
  <si>
    <t>Средняя арифм. Цена</t>
  </si>
  <si>
    <t>мес</t>
  </si>
  <si>
    <t>Услуги по сервисному обслуживанию системы отопления
ОКПД2 33.12.29.900</t>
  </si>
  <si>
    <t>Источник ценовой информации № 2 (КП №19 от 24.08.2026)</t>
  </si>
  <si>
    <t>Источник ценовой информации № 1 (КП №7 от 24.08.26)</t>
  </si>
  <si>
    <t>Источник ценовой информации № 3 (КП № 16 от 22.08.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</si>
</sst>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justify" wrapText="1"/>
    </xf>
    <xf numFmtId="164" fontId="0" fillId="0" borderId="0" xfId="0" applyNumberFormat="1"/>
    <xf numFmtId="4" fontId="5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justify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3</xdr:row>
      <xdr:rowOff>1500188</xdr:rowOff>
    </xdr:from>
    <xdr:to>
      <xdr:col>8</xdr:col>
      <xdr:colOff>323850</xdr:colOff>
      <xdr:row>4</xdr:row>
      <xdr:rowOff>133350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694" y="3226594"/>
          <a:ext cx="119062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5</xdr:row>
      <xdr:rowOff>171450</xdr:rowOff>
    </xdr:from>
    <xdr:to>
      <xdr:col>1</xdr:col>
      <xdr:colOff>1333500</xdr:colOff>
      <xdr:row>5</xdr:row>
      <xdr:rowOff>714375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661987</xdr:colOff>
      <xdr:row>1</xdr:row>
      <xdr:rowOff>834629</xdr:rowOff>
    </xdr:from>
    <xdr:ext cx="1369093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НМЦК〗^рын=</a:t>
              </a:r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 panose="02040503050406030204" pitchFamily="18" charset="0"/>
                </a:rPr>
                <a:t>𝑛∗∑24_(𝑖=1)^𝑛▒</a:t>
              </a:r>
              <a:r>
                <a:rPr lang="ru-RU" sz="1100" b="0" i="0">
                  <a:latin typeface="Cambria Math" panose="02040503050406030204" pitchFamily="18" charset="0"/>
                </a:rPr>
                <a:t>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0</xdr:col>
      <xdr:colOff>7144</xdr:colOff>
      <xdr:row>3</xdr:row>
      <xdr:rowOff>36909</xdr:rowOff>
    </xdr:from>
    <xdr:ext cx="6309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80" zoomScaleNormal="80" workbookViewId="0">
      <selection activeCell="A28" sqref="A28:M28"/>
    </sheetView>
  </sheetViews>
  <sheetFormatPr defaultRowHeight="15" x14ac:dyDescent="0.25"/>
  <cols>
    <col min="1" max="1" width="4.85546875" customWidth="1"/>
    <col min="2" max="2" width="20.42578125" customWidth="1"/>
    <col min="3" max="3" width="5.140625" customWidth="1"/>
    <col min="4" max="4" width="6.7109375" customWidth="1"/>
    <col min="5" max="5" width="12" customWidth="1"/>
    <col min="6" max="7" width="12.140625" customWidth="1"/>
    <col min="8" max="8" width="12.140625" hidden="1" customWidth="1"/>
    <col min="9" max="9" width="9.7109375" customWidth="1"/>
    <col min="10" max="10" width="11.85546875" customWidth="1"/>
    <col min="11" max="11" width="8.42578125" customWidth="1"/>
    <col min="12" max="12" width="12.28515625" customWidth="1"/>
    <col min="13" max="13" width="12.42578125" customWidth="1"/>
  </cols>
  <sheetData>
    <row r="1" spans="1:16" ht="25.5" customHeight="1" x14ac:dyDescent="0.25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6"/>
    </row>
    <row r="2" spans="1:16" ht="67.5" customHeight="1" x14ac:dyDescent="0.25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4"/>
    </row>
    <row r="3" spans="1:16" ht="43.15" customHeight="1" x14ac:dyDescent="0.25">
      <c r="A3" s="40" t="s">
        <v>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12"/>
    </row>
    <row r="4" spans="1:16" ht="140.25" customHeight="1" x14ac:dyDescent="0.25">
      <c r="A4" s="40" t="s">
        <v>13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12"/>
    </row>
    <row r="5" spans="1:16" ht="13.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6" ht="134.25" customHeight="1" x14ac:dyDescent="0.25">
      <c r="A6" s="38" t="s">
        <v>14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4"/>
    </row>
    <row r="7" spans="1:16" ht="15.75" customHeight="1" x14ac:dyDescent="0.25">
      <c r="A7" s="1"/>
      <c r="B7" s="1"/>
      <c r="C7" s="1"/>
      <c r="D7" s="1"/>
      <c r="E7" s="1"/>
      <c r="F7" s="1"/>
      <c r="G7" s="13"/>
      <c r="H7" s="1"/>
      <c r="I7" s="1"/>
      <c r="J7" s="1"/>
      <c r="K7" s="1"/>
      <c r="L7" s="1"/>
      <c r="M7" s="1"/>
    </row>
    <row r="8" spans="1:16" s="8" customFormat="1" ht="108" customHeight="1" x14ac:dyDescent="0.25">
      <c r="A8" s="7" t="s">
        <v>0</v>
      </c>
      <c r="B8" s="20" t="s">
        <v>1</v>
      </c>
      <c r="C8" s="7" t="s">
        <v>2</v>
      </c>
      <c r="D8" s="20" t="s">
        <v>9</v>
      </c>
      <c r="E8" s="7" t="s">
        <v>20</v>
      </c>
      <c r="F8" s="7" t="s">
        <v>19</v>
      </c>
      <c r="G8" s="7" t="s">
        <v>21</v>
      </c>
      <c r="H8" s="7" t="s">
        <v>15</v>
      </c>
      <c r="I8" s="5" t="s">
        <v>16</v>
      </c>
      <c r="J8" s="5" t="s">
        <v>3</v>
      </c>
      <c r="K8" s="5" t="s">
        <v>4</v>
      </c>
      <c r="L8" s="5" t="s">
        <v>10</v>
      </c>
      <c r="M8" s="5" t="s">
        <v>7</v>
      </c>
    </row>
    <row r="9" spans="1:16" s="8" customFormat="1" ht="72.75" customHeight="1" x14ac:dyDescent="0.25">
      <c r="A9" s="9">
        <v>1</v>
      </c>
      <c r="B9" s="35" t="s">
        <v>18</v>
      </c>
      <c r="C9" s="36" t="s">
        <v>17</v>
      </c>
      <c r="D9" s="21">
        <v>4</v>
      </c>
      <c r="E9" s="7">
        <v>68803</v>
      </c>
      <c r="F9" s="7">
        <v>69960</v>
      </c>
      <c r="G9" s="19">
        <v>70775</v>
      </c>
      <c r="H9" s="7"/>
      <c r="I9" s="10">
        <f>ROUND(AVERAGE(E9:G9),2)</f>
        <v>69846</v>
      </c>
      <c r="J9" s="10">
        <f>STDEV(E9:G25)</f>
        <v>990.93037091412225</v>
      </c>
      <c r="K9" s="30">
        <f>J9/I9*100</f>
        <v>1.4187360348683136</v>
      </c>
      <c r="L9" s="30">
        <f>E9</f>
        <v>68803</v>
      </c>
      <c r="M9" s="31">
        <f>L9*D9</f>
        <v>275212</v>
      </c>
      <c r="N9" s="32"/>
      <c r="P9" s="32"/>
    </row>
    <row r="10" spans="1:16" s="8" customFormat="1" ht="21" hidden="1" customHeight="1" x14ac:dyDescent="0.25">
      <c r="A10" s="9"/>
      <c r="B10" s="21"/>
      <c r="C10" s="22"/>
      <c r="D10" s="21"/>
      <c r="E10" s="19"/>
      <c r="F10" s="7"/>
      <c r="G10" s="7"/>
      <c r="H10" s="7"/>
      <c r="I10" s="10"/>
      <c r="J10" s="10"/>
      <c r="K10" s="30"/>
      <c r="L10" s="33"/>
      <c r="M10" s="33"/>
      <c r="N10" s="32"/>
      <c r="O10" s="32"/>
      <c r="P10" s="32"/>
    </row>
    <row r="11" spans="1:16" s="8" customFormat="1" ht="21" hidden="1" customHeight="1" x14ac:dyDescent="0.25">
      <c r="A11" s="9"/>
      <c r="B11" s="21"/>
      <c r="C11" s="22"/>
      <c r="D11" s="21"/>
      <c r="E11" s="19"/>
      <c r="F11" s="7"/>
      <c r="G11" s="7"/>
      <c r="H11" s="7"/>
      <c r="I11" s="10"/>
      <c r="J11" s="10"/>
      <c r="K11" s="30"/>
      <c r="L11" s="33"/>
      <c r="M11" s="33"/>
      <c r="N11" s="32"/>
      <c r="O11" s="32"/>
      <c r="P11" s="32"/>
    </row>
    <row r="12" spans="1:16" s="8" customFormat="1" ht="21" hidden="1" customHeight="1" x14ac:dyDescent="0.25">
      <c r="A12" s="9"/>
      <c r="B12" s="21"/>
      <c r="C12" s="22"/>
      <c r="D12" s="21"/>
      <c r="E12" s="19"/>
      <c r="F12" s="7"/>
      <c r="G12" s="7"/>
      <c r="H12" s="7"/>
      <c r="I12" s="10"/>
      <c r="J12" s="10"/>
      <c r="K12" s="30"/>
      <c r="L12" s="33"/>
      <c r="M12" s="33"/>
      <c r="N12" s="32"/>
      <c r="O12" s="32"/>
      <c r="P12" s="32"/>
    </row>
    <row r="13" spans="1:16" s="8" customFormat="1" ht="21" hidden="1" customHeight="1" x14ac:dyDescent="0.25">
      <c r="A13" s="9"/>
      <c r="B13" s="21"/>
      <c r="C13" s="22"/>
      <c r="D13" s="21"/>
      <c r="E13" s="19"/>
      <c r="F13" s="7"/>
      <c r="G13" s="7"/>
      <c r="H13" s="7"/>
      <c r="I13" s="10"/>
      <c r="J13" s="10"/>
      <c r="K13" s="30"/>
      <c r="L13" s="33"/>
      <c r="M13" s="33"/>
      <c r="N13" s="32"/>
      <c r="O13" s="32"/>
      <c r="P13" s="32"/>
    </row>
    <row r="14" spans="1:16" s="8" customFormat="1" ht="21" hidden="1" customHeight="1" x14ac:dyDescent="0.25">
      <c r="A14" s="9"/>
      <c r="B14" s="21"/>
      <c r="C14" s="22"/>
      <c r="D14" s="21"/>
      <c r="E14" s="19"/>
      <c r="F14" s="7"/>
      <c r="G14" s="7"/>
      <c r="H14" s="7"/>
      <c r="I14" s="10"/>
      <c r="J14" s="10"/>
      <c r="K14" s="30"/>
      <c r="L14" s="33"/>
      <c r="M14" s="33"/>
      <c r="N14" s="32"/>
      <c r="O14" s="32"/>
      <c r="P14" s="32"/>
    </row>
    <row r="15" spans="1:16" s="8" customFormat="1" ht="21" hidden="1" customHeight="1" x14ac:dyDescent="0.25">
      <c r="A15" s="9"/>
      <c r="B15" s="21"/>
      <c r="C15" s="22"/>
      <c r="D15" s="21"/>
      <c r="E15" s="19"/>
      <c r="F15" s="7"/>
      <c r="G15" s="7"/>
      <c r="H15" s="7"/>
      <c r="I15" s="10"/>
      <c r="J15" s="10"/>
      <c r="K15" s="30"/>
      <c r="L15" s="33"/>
      <c r="M15" s="33"/>
      <c r="N15" s="32"/>
      <c r="O15" s="32"/>
      <c r="P15" s="32"/>
    </row>
    <row r="16" spans="1:16" s="8" customFormat="1" ht="21" hidden="1" customHeight="1" x14ac:dyDescent="0.25">
      <c r="A16" s="9"/>
      <c r="B16" s="21"/>
      <c r="C16" s="22"/>
      <c r="D16" s="21"/>
      <c r="E16" s="19"/>
      <c r="F16" s="7"/>
      <c r="G16" s="7"/>
      <c r="H16" s="7"/>
      <c r="I16" s="10"/>
      <c r="J16" s="10"/>
      <c r="K16" s="30"/>
      <c r="L16" s="33"/>
      <c r="M16" s="33"/>
      <c r="N16" s="32"/>
      <c r="O16" s="32"/>
      <c r="P16" s="32"/>
    </row>
    <row r="17" spans="1:16" s="8" customFormat="1" ht="21" hidden="1" customHeight="1" x14ac:dyDescent="0.25">
      <c r="A17" s="9"/>
      <c r="B17" s="21"/>
      <c r="C17" s="22"/>
      <c r="D17" s="21"/>
      <c r="E17" s="19"/>
      <c r="F17" s="7"/>
      <c r="G17" s="7"/>
      <c r="H17" s="7"/>
      <c r="I17" s="10"/>
      <c r="J17" s="10"/>
      <c r="K17" s="30"/>
      <c r="L17" s="33"/>
      <c r="M17" s="33"/>
      <c r="N17" s="32"/>
      <c r="O17" s="32"/>
      <c r="P17" s="32"/>
    </row>
    <row r="18" spans="1:16" s="11" customFormat="1" ht="21" hidden="1" customHeight="1" x14ac:dyDescent="0.25">
      <c r="A18" s="9"/>
      <c r="B18" s="21"/>
      <c r="C18" s="22"/>
      <c r="D18" s="21"/>
      <c r="E18" s="23"/>
      <c r="F18" s="6"/>
      <c r="G18" s="6"/>
      <c r="H18" s="6"/>
      <c r="I18" s="10"/>
      <c r="J18" s="10"/>
      <c r="K18" s="30"/>
      <c r="L18" s="30"/>
      <c r="M18" s="31"/>
      <c r="N18" s="34"/>
      <c r="O18" s="32"/>
      <c r="P18" s="34"/>
    </row>
    <row r="19" spans="1:16" s="11" customFormat="1" ht="21" hidden="1" customHeight="1" x14ac:dyDescent="0.25">
      <c r="A19" s="9"/>
      <c r="B19" s="21"/>
      <c r="C19" s="22"/>
      <c r="D19" s="21"/>
      <c r="E19" s="23"/>
      <c r="F19" s="6"/>
      <c r="G19" s="6"/>
      <c r="H19" s="6"/>
      <c r="I19" s="10"/>
      <c r="J19" s="10"/>
      <c r="K19" s="30"/>
      <c r="L19" s="30"/>
      <c r="M19" s="31"/>
      <c r="N19" s="34"/>
      <c r="O19" s="32"/>
      <c r="P19" s="34"/>
    </row>
    <row r="20" spans="1:16" s="11" customFormat="1" ht="21" hidden="1" customHeight="1" x14ac:dyDescent="0.25">
      <c r="A20" s="9"/>
      <c r="B20" s="21"/>
      <c r="C20" s="22"/>
      <c r="D20" s="21"/>
      <c r="E20" s="23"/>
      <c r="F20" s="6"/>
      <c r="G20" s="6"/>
      <c r="H20" s="6"/>
      <c r="I20" s="10"/>
      <c r="J20" s="10"/>
      <c r="K20" s="30"/>
      <c r="L20" s="30"/>
      <c r="M20" s="31"/>
      <c r="N20" s="34"/>
      <c r="O20" s="32"/>
      <c r="P20" s="34"/>
    </row>
    <row r="21" spans="1:16" s="11" customFormat="1" ht="21" hidden="1" customHeight="1" x14ac:dyDescent="0.25">
      <c r="A21" s="9"/>
      <c r="B21" s="21"/>
      <c r="C21" s="22"/>
      <c r="D21" s="21"/>
      <c r="E21" s="23"/>
      <c r="F21" s="6"/>
      <c r="G21" s="6"/>
      <c r="H21" s="6"/>
      <c r="I21" s="10"/>
      <c r="J21" s="10"/>
      <c r="K21" s="30"/>
      <c r="L21" s="30"/>
      <c r="M21" s="31"/>
      <c r="N21" s="34"/>
      <c r="O21" s="32"/>
      <c r="P21" s="34"/>
    </row>
    <row r="22" spans="1:16" s="11" customFormat="1" ht="21" hidden="1" customHeight="1" x14ac:dyDescent="0.25">
      <c r="A22" s="9"/>
      <c r="B22" s="21"/>
      <c r="C22" s="22"/>
      <c r="D22" s="21"/>
      <c r="E22" s="23"/>
      <c r="F22" s="6"/>
      <c r="G22" s="6"/>
      <c r="H22" s="6"/>
      <c r="I22" s="10"/>
      <c r="J22" s="10"/>
      <c r="K22" s="30"/>
      <c r="L22" s="30"/>
      <c r="M22" s="31"/>
      <c r="N22" s="34"/>
      <c r="O22" s="32"/>
      <c r="P22" s="34"/>
    </row>
    <row r="23" spans="1:16" s="11" customFormat="1" ht="21" hidden="1" customHeight="1" x14ac:dyDescent="0.25">
      <c r="A23" s="9"/>
      <c r="B23" s="21"/>
      <c r="C23" s="22"/>
      <c r="D23" s="21"/>
      <c r="E23" s="23"/>
      <c r="F23" s="6"/>
      <c r="G23" s="6"/>
      <c r="H23" s="6"/>
      <c r="I23" s="10"/>
      <c r="J23" s="10"/>
      <c r="K23" s="30"/>
      <c r="L23" s="30"/>
      <c r="M23" s="31"/>
      <c r="N23" s="34"/>
      <c r="O23" s="32"/>
      <c r="P23" s="34"/>
    </row>
    <row r="24" spans="1:16" s="11" customFormat="1" ht="7.5" hidden="1" customHeight="1" x14ac:dyDescent="0.25">
      <c r="A24" s="9"/>
      <c r="B24" s="21"/>
      <c r="C24" s="22"/>
      <c r="D24" s="21"/>
      <c r="E24" s="23"/>
      <c r="F24" s="6"/>
      <c r="G24" s="6"/>
      <c r="H24" s="6"/>
      <c r="I24" s="10"/>
      <c r="J24" s="10"/>
      <c r="K24" s="30"/>
      <c r="L24" s="30"/>
      <c r="M24" s="31"/>
      <c r="N24" s="34"/>
      <c r="O24" s="32"/>
      <c r="P24" s="34"/>
    </row>
    <row r="25" spans="1:16" s="11" customFormat="1" ht="7.5" hidden="1" customHeight="1" x14ac:dyDescent="0.25">
      <c r="A25" s="24"/>
      <c r="B25" s="25"/>
      <c r="C25" s="26"/>
      <c r="D25" s="25"/>
      <c r="E25" s="27"/>
      <c r="F25" s="27"/>
      <c r="G25" s="27"/>
      <c r="H25" s="27"/>
      <c r="I25" s="28"/>
      <c r="J25" s="28"/>
      <c r="K25" s="28"/>
      <c r="L25" s="28"/>
      <c r="M25" s="29"/>
    </row>
    <row r="26" spans="1:16" ht="15" customHeight="1" x14ac:dyDescent="0.25">
      <c r="A26" s="39" t="s">
        <v>5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18">
        <f>SUM(M9:M18)</f>
        <v>275212</v>
      </c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6" ht="17.25" customHeight="1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6" x14ac:dyDescent="0.25">
      <c r="A29" s="3"/>
      <c r="B29" s="3"/>
      <c r="C29" s="3"/>
      <c r="D29" s="3"/>
      <c r="E29" s="3"/>
      <c r="F29" s="3"/>
      <c r="G29" s="15"/>
      <c r="H29" s="3"/>
      <c r="I29" s="3"/>
      <c r="J29" s="3"/>
      <c r="K29" s="3"/>
      <c r="L29" s="3"/>
      <c r="M29" s="3"/>
    </row>
    <row r="30" spans="1:16" ht="50.25" hidden="1" customHeight="1" x14ac:dyDescent="0.25">
      <c r="A30" s="38" t="s">
        <v>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"/>
    </row>
    <row r="31" spans="1:16" ht="35.25" customHeight="1" x14ac:dyDescent="0.25">
      <c r="A31" s="4"/>
      <c r="B31" s="4"/>
      <c r="C31" s="4"/>
      <c r="D31" s="4"/>
      <c r="E31" s="4"/>
      <c r="F31" s="4"/>
      <c r="G31" s="14"/>
      <c r="H31" s="4"/>
      <c r="I31" s="4"/>
      <c r="J31" s="4"/>
      <c r="K31" s="4"/>
      <c r="L31" s="4"/>
      <c r="M31" s="4"/>
    </row>
  </sheetData>
  <mergeCells count="8">
    <mergeCell ref="A1:L1"/>
    <mergeCell ref="A30:L30"/>
    <mergeCell ref="A2:L2"/>
    <mergeCell ref="A26:L26"/>
    <mergeCell ref="A4:L4"/>
    <mergeCell ref="A3:L3"/>
    <mergeCell ref="A6:L6"/>
    <mergeCell ref="A28:M28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1:H13"/>
  <sheetViews>
    <sheetView workbookViewId="0">
      <selection sqref="A1:XFD1048576"/>
    </sheetView>
  </sheetViews>
  <sheetFormatPr defaultRowHeight="15" x14ac:dyDescent="0.25"/>
  <cols>
    <col min="8" max="8" width="31" customWidth="1"/>
  </cols>
  <sheetData>
    <row r="11" spans="8:8" x14ac:dyDescent="0.25">
      <c r="H11" s="17"/>
    </row>
    <row r="12" spans="8:8" x14ac:dyDescent="0.25">
      <c r="H12" s="17"/>
    </row>
    <row r="13" spans="8:8" x14ac:dyDescent="0.25">
      <c r="H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(44-ФЗ)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2026-08-26T01:34:44Z</dcterms:modified>
</cp:coreProperties>
</file>