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stromynka\Documents\ЗАКУПКИ\ЗАКУПКИ НА 2026 год ЭА, ЕП, БЕРЕЗКА\ЕАТ БЕРЕЗКА на 2026 год\ЕАТ Поставка канцы 2 пол-е\"/>
    </mc:Choice>
  </mc:AlternateContent>
  <xr:revisionPtr revIDLastSave="0" documentId="13_ncr:1_{87C289ED-E9B9-4CF7-9DF3-5AF07F577C6A}" xr6:coauthVersionLast="47" xr6:coauthVersionMax="47" xr10:uidLastSave="{00000000-0000-0000-0000-000000000000}"/>
  <bookViews>
    <workbookView xWindow="-100" yWindow="-100" windowWidth="28557" windowHeight="15563" xr2:uid="{00000000-000D-0000-FFFF-FFFF00000000}"/>
  </bookViews>
  <sheets>
    <sheet name="Лист1" sheetId="1" r:id="rId1"/>
  </sheets>
  <definedNames>
    <definedName name="_xlnm.Print_Area" localSheetId="0">Лист1!$A$1:$I$124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0" i="1" l="1"/>
  <c r="G110" i="1"/>
  <c r="E110" i="1"/>
  <c r="H36" i="1" l="1"/>
  <c r="H35" i="1"/>
  <c r="I35" i="1" s="1"/>
  <c r="H34" i="1"/>
  <c r="I34" i="1" s="1"/>
  <c r="H33" i="1"/>
  <c r="I33" i="1" s="1"/>
  <c r="H32" i="1"/>
  <c r="I32" i="1" s="1"/>
  <c r="H31" i="1"/>
  <c r="I31" i="1" s="1"/>
  <c r="H30" i="1"/>
  <c r="I30" i="1" s="1"/>
  <c r="H29" i="1"/>
  <c r="I29" i="1" s="1"/>
  <c r="H28" i="1"/>
  <c r="I28" i="1" s="1"/>
  <c r="H27" i="1"/>
  <c r="I27" i="1" s="1"/>
  <c r="H26" i="1"/>
  <c r="I26" i="1" s="1"/>
  <c r="H25" i="1"/>
  <c r="I25" i="1" s="1"/>
  <c r="H24" i="1"/>
  <c r="I24" i="1" s="1"/>
  <c r="H23" i="1"/>
  <c r="I23" i="1" s="1"/>
  <c r="H22" i="1"/>
  <c r="I22" i="1" s="1"/>
  <c r="H21" i="1"/>
  <c r="I21" i="1" s="1"/>
  <c r="H20" i="1"/>
  <c r="I20" i="1" s="1"/>
  <c r="H19" i="1"/>
  <c r="I19" i="1" s="1"/>
  <c r="H18" i="1"/>
  <c r="I18" i="1" s="1"/>
  <c r="H17" i="1"/>
  <c r="I17" i="1" s="1"/>
  <c r="H16" i="1"/>
  <c r="I16" i="1" s="1"/>
  <c r="H15" i="1"/>
  <c r="H47" i="1"/>
  <c r="I47" i="1" s="1"/>
  <c r="H46" i="1"/>
  <c r="I46" i="1" s="1"/>
  <c r="H45" i="1"/>
  <c r="I45" i="1" s="1"/>
  <c r="H44" i="1"/>
  <c r="I44" i="1" s="1"/>
  <c r="H43" i="1"/>
  <c r="I43" i="1" s="1"/>
  <c r="H42" i="1"/>
  <c r="I42" i="1" s="1"/>
  <c r="H41" i="1"/>
  <c r="I41" i="1" s="1"/>
  <c r="H40" i="1"/>
  <c r="I40" i="1" s="1"/>
  <c r="H39" i="1"/>
  <c r="I39" i="1" s="1"/>
  <c r="H38" i="1"/>
  <c r="I38" i="1" s="1"/>
  <c r="H37" i="1"/>
  <c r="H94" i="1"/>
  <c r="I94" i="1" s="1"/>
  <c r="H93" i="1"/>
  <c r="I93" i="1" s="1"/>
  <c r="H92" i="1"/>
  <c r="I92" i="1" s="1"/>
  <c r="H91" i="1"/>
  <c r="I91" i="1" s="1"/>
  <c r="H90" i="1"/>
  <c r="I90" i="1" s="1"/>
  <c r="H89" i="1"/>
  <c r="I89" i="1" s="1"/>
  <c r="H88" i="1"/>
  <c r="I88" i="1" s="1"/>
  <c r="H87" i="1"/>
  <c r="I87" i="1" s="1"/>
  <c r="H86" i="1"/>
  <c r="I86" i="1" s="1"/>
  <c r="H85" i="1"/>
  <c r="I85" i="1" s="1"/>
  <c r="H84" i="1"/>
  <c r="I84" i="1" s="1"/>
  <c r="H83" i="1"/>
  <c r="I83" i="1" s="1"/>
  <c r="H82" i="1"/>
  <c r="I82" i="1" s="1"/>
  <c r="H81" i="1"/>
  <c r="I81" i="1" s="1"/>
  <c r="H80" i="1"/>
  <c r="I80" i="1" s="1"/>
  <c r="H79" i="1"/>
  <c r="I79" i="1" s="1"/>
  <c r="H78" i="1"/>
  <c r="I78" i="1" s="1"/>
  <c r="H77" i="1"/>
  <c r="I77" i="1" s="1"/>
  <c r="H76" i="1"/>
  <c r="I76" i="1" s="1"/>
  <c r="H75" i="1"/>
  <c r="I75" i="1" s="1"/>
  <c r="H74" i="1"/>
  <c r="I74" i="1" s="1"/>
  <c r="H73" i="1"/>
  <c r="I73" i="1" s="1"/>
  <c r="H72" i="1"/>
  <c r="I72" i="1" s="1"/>
  <c r="H71" i="1"/>
  <c r="I71" i="1" s="1"/>
  <c r="H70" i="1"/>
  <c r="I70" i="1" s="1"/>
  <c r="H69" i="1"/>
  <c r="I69" i="1" s="1"/>
  <c r="H68" i="1"/>
  <c r="I68" i="1" s="1"/>
  <c r="H67" i="1"/>
  <c r="I67" i="1" s="1"/>
  <c r="H66" i="1"/>
  <c r="I66" i="1" s="1"/>
  <c r="H65" i="1"/>
  <c r="I65" i="1" s="1"/>
  <c r="H64" i="1"/>
  <c r="I64" i="1" s="1"/>
  <c r="H63" i="1"/>
  <c r="I63" i="1" s="1"/>
  <c r="H62" i="1"/>
  <c r="I62" i="1" s="1"/>
  <c r="H61" i="1"/>
  <c r="I61" i="1" s="1"/>
  <c r="H60" i="1"/>
  <c r="I60" i="1" s="1"/>
  <c r="H59" i="1"/>
  <c r="I59" i="1" s="1"/>
  <c r="H58" i="1"/>
  <c r="I58" i="1" s="1"/>
  <c r="H57" i="1"/>
  <c r="I57" i="1" s="1"/>
  <c r="H56" i="1"/>
  <c r="I56" i="1" s="1"/>
  <c r="H55" i="1"/>
  <c r="I55" i="1" s="1"/>
  <c r="H54" i="1"/>
  <c r="I54" i="1" s="1"/>
  <c r="H53" i="1"/>
  <c r="I53" i="1" s="1"/>
  <c r="H52" i="1"/>
  <c r="I52" i="1" s="1"/>
  <c r="H51" i="1"/>
  <c r="I51" i="1" s="1"/>
  <c r="H50" i="1"/>
  <c r="I50" i="1" s="1"/>
  <c r="H49" i="1"/>
  <c r="I49" i="1" s="1"/>
  <c r="H48" i="1"/>
  <c r="I48" i="1" s="1"/>
  <c r="I15" i="1" l="1"/>
  <c r="I37" i="1"/>
  <c r="I36" i="1"/>
  <c r="H109" i="1"/>
  <c r="I109" i="1" s="1"/>
  <c r="H108" i="1"/>
  <c r="I108" i="1" s="1"/>
  <c r="H107" i="1"/>
  <c r="I107" i="1" s="1"/>
  <c r="H106" i="1"/>
  <c r="I106" i="1" s="1"/>
  <c r="H105" i="1"/>
  <c r="I105" i="1" s="1"/>
  <c r="H104" i="1"/>
  <c r="I104" i="1" s="1"/>
  <c r="H103" i="1"/>
  <c r="I103" i="1" s="1"/>
  <c r="H102" i="1"/>
  <c r="I102" i="1" s="1"/>
  <c r="H101" i="1"/>
  <c r="I101" i="1" s="1"/>
  <c r="H100" i="1"/>
  <c r="I100" i="1" s="1"/>
  <c r="H99" i="1"/>
  <c r="I99" i="1" s="1"/>
  <c r="H98" i="1"/>
  <c r="I98" i="1" s="1"/>
  <c r="H97" i="1"/>
  <c r="I97" i="1" s="1"/>
  <c r="H96" i="1"/>
  <c r="I96" i="1" s="1"/>
  <c r="H95" i="1"/>
  <c r="I95" i="1" s="1"/>
  <c r="H110" i="1" l="1"/>
  <c r="I110" i="1"/>
  <c r="D111" i="1"/>
  <c r="D112" i="1" l="1"/>
</calcChain>
</file>

<file path=xl/sharedStrings.xml><?xml version="1.0" encoding="utf-8"?>
<sst xmlns="http://schemas.openxmlformats.org/spreadsheetml/2006/main" count="223" uniqueCount="130">
  <si>
    <t>Единица измерения</t>
  </si>
  <si>
    <t>Стандартное отклонение</t>
  </si>
  <si>
    <t>Реквизиты источника информации, используемой для расчета</t>
  </si>
  <si>
    <t>Используемый метод определения НМЦК с обоснованием</t>
  </si>
  <si>
    <t>Метод сопоставимых рыночных цен (анализа рынка)</t>
  </si>
  <si>
    <t>Объект закупки</t>
  </si>
  <si>
    <t>Дата подготовки обоснования</t>
  </si>
  <si>
    <t>НМЦК, руб. (с НДС)</t>
  </si>
  <si>
    <t>№ п/п</t>
  </si>
  <si>
    <t>Совокупность цен однородна</t>
  </si>
  <si>
    <t>Цена за ед.изм., руб. (с НДС)</t>
  </si>
  <si>
    <t>НМЦК ед.изм., руб. (с НДС)</t>
  </si>
  <si>
    <t>Количество единиц измерения</t>
  </si>
  <si>
    <t xml:space="preserve"> </t>
  </si>
  <si>
    <t>Коэффициент вариации                                                         ( &lt;  33 % )</t>
  </si>
  <si>
    <t>КБК</t>
  </si>
  <si>
    <t>ОКПД</t>
  </si>
  <si>
    <t>(должность)</t>
  </si>
  <si>
    <t>(подпись / расшифровка подписи)</t>
  </si>
  <si>
    <t>(Ф.И.О. исполнителя / контактный телефон)</t>
  </si>
  <si>
    <t xml:space="preserve">                               /    Майорова Л.В.</t>
  </si>
  <si>
    <t>Начальник отдела</t>
  </si>
  <si>
    <t xml:space="preserve">Бочаров М.О. </t>
  </si>
  <si>
    <t>10804092440590059244</t>
  </si>
  <si>
    <t xml:space="preserve">Услуги по обслуживанию помещений комплексные </t>
  </si>
  <si>
    <t>Сумма</t>
  </si>
  <si>
    <t>Расчет начальной (максимальной) цены контракта на поставку канцелярских товаров.</t>
  </si>
  <si>
    <t>17.23.13.199</t>
  </si>
  <si>
    <t>ООО "Комус"</t>
  </si>
  <si>
    <t>Антистеплер антистеплер Attache Happy, цвета в ассортименте</t>
  </si>
  <si>
    <t>Бумага Ballet Premier (А4, марка А, 80 г/кв.м, 500 л)</t>
  </si>
  <si>
    <t>Бумага Ballet Premier (А3, марка А, 80 г/кв.м, 500 л)</t>
  </si>
  <si>
    <t>Блок для записей в подставке ATTACHE ЭКОНОМ в стакане 9х9х5 цветной 60-80 г</t>
  </si>
  <si>
    <t>Блокнот на спир.А5 60л.STENOGRAPHY 6с10 клетк 40 в асс.</t>
  </si>
  <si>
    <t>Доска магнитно-маркерная 100х150 см КОМУС в алюм. проф., лак</t>
  </si>
  <si>
    <t>Дырокол Комус MPBK30 до 30 лист., металл, с линейкой и блокиратором, чёрный</t>
  </si>
  <si>
    <t>Дырокол мощный Attache до 100 листов, металлический, черный</t>
  </si>
  <si>
    <t>Ежедневник недатированный А5 PRIMAVERA(ТЕМНО-ЗЕЛЕНЫЙ) 3-536/07</t>
  </si>
  <si>
    <t>Зажимы для бумаг цветные 19мм 12шт/уп Attache, в картонной коробке</t>
  </si>
  <si>
    <t>Зажимы для бумаг Attache, 32 мм, 12 шт., цветные, в карт.коробке</t>
  </si>
  <si>
    <t>Зажимы для бумаг 41мм 12шт/уп, цветные, в карт.коробке</t>
  </si>
  <si>
    <t>Зажимы для бумаг 51мм 12шт/уп, цветные, в карт.коробке</t>
  </si>
  <si>
    <t>Информационный стенд-плакат Пожарная безопасность 920х800 мм</t>
  </si>
  <si>
    <t>Клей-карандаш 40г ATTACHE power glue</t>
  </si>
  <si>
    <t>Карандаш чернографитный Deli HB 3-гранный, с ластиком, ,оранж/серый E37014</t>
  </si>
  <si>
    <t>Калькулятор настольный ПОЛНОРАЗМЕРНЫЙ Attache 12 разр., черный</t>
  </si>
  <si>
    <t>Корректирующая жидкость Attache 20мл на быстросохнущей осн, кисточка 66134</t>
  </si>
  <si>
    <t>Корректирующая лента Attache 5ммх10м, цвет ассорти, AN</t>
  </si>
  <si>
    <t>Конверт белый С4 стрип security 229х324 90г КОМУС 50 шт/уп</t>
  </si>
  <si>
    <t>Клейкие закладки пласт. 1цв.по 50л. 25ммх45 неон желт Attache Selection</t>
  </si>
  <si>
    <t>Клейкие закладки пласт. 1цв.по 25л. 25ммх45 розов.Attache</t>
  </si>
  <si>
    <t>Клейкие закладки пласт. 4цв.по 25л. 12ммх45 Attache</t>
  </si>
  <si>
    <t>Клейкие закладки бумажные 5цв.по 50л. 14ммх50 Attache</t>
  </si>
  <si>
    <t>Книга учета 96л. в клетку офсет, обл.бумвинил ATTACHE</t>
  </si>
  <si>
    <t>Кнопки силовые д/пробковых досок, пластик, ассорти,50шт/уп</t>
  </si>
  <si>
    <t>Клейкая лента канцелярская 12х33 12 шт./уп.</t>
  </si>
  <si>
    <t>Клейкая лента одностор. упаковоч. ATTACHE 50мм x 50м 40мкм прозрачная</t>
  </si>
  <si>
    <t>Ластик KOH-I-NOOR 300/60 каучуковый Чехия</t>
  </si>
  <si>
    <t>Линейка 30см пластик цвет прозр ассорти (крас,син,зел,оран)</t>
  </si>
  <si>
    <t>Лоток горизонтальный ATTAСHE, тонированный 4шт/упаковке</t>
  </si>
  <si>
    <t>Лоток горизонтальный Attache эконом 3шт/уп черный</t>
  </si>
  <si>
    <t>Лупа Attache, увеличение х5, диаметр 80мм, цв.черный, карт/кор.</t>
  </si>
  <si>
    <t>Маркер для промышленной графики EDDING E-8750/49 белый 2-4мм</t>
  </si>
  <si>
    <t>Маркер перманентный Attache, 2-3 мм, белый, кругл. наконечник, масл. основа</t>
  </si>
  <si>
    <t>Маркер перманентный ATTACHE черный 1,5-3мм.</t>
  </si>
  <si>
    <t>Набор текстовыделителей KORES набор 2цв. 36121</t>
  </si>
  <si>
    <t>Набор настольный канцелярский Deli E38252A 17 предметов черный/ прозрачный</t>
  </si>
  <si>
    <t>Набор настольный черный, вращающийся -14предметов</t>
  </si>
  <si>
    <t>Ножницы канцелярские M&amp;G, 215 мм, нержавеющая сталь, цвет в ассорт</t>
  </si>
  <si>
    <t>Ножницы Attache 180 мм с пласт.прорезинен.эллипт., красно-серыми ручками</t>
  </si>
  <si>
    <t>Нож канцелярский 9 мм Attache с фиксатором, полибег, цв. в ассорт</t>
  </si>
  <si>
    <t>Папка на 2-х кольцах пласт. 35/42мм А4 ATTACHE F502/07 синяя Ро</t>
  </si>
  <si>
    <t>Папка на 2-х кольцах пласт. 35/42мм А4 ATTACHE F502/07 красная</t>
  </si>
  <si>
    <t>Папка на 2-х кольцах пласт. 35/42мм А4 ATTACHE F502/07 зеленая</t>
  </si>
  <si>
    <t>Папка на 2-х кольцах 35мм темно-зеленая Россия</t>
  </si>
  <si>
    <t>Папка на 2-х кольцах 35мм красная Россия</t>
  </si>
  <si>
    <t>Папка на 2-х кольцах 35мм желтая Россия</t>
  </si>
  <si>
    <t>Папка уголок Attache Акварель А4 180мкм 10шт/уп глб, бир, жлт, срн, роз</t>
  </si>
  <si>
    <t>Папка уголок E-310 180мкр жест.пластик А4 зеленая прозр.Россия 10шт/уп</t>
  </si>
  <si>
    <t>Папка уголок E-310 180мкр жест.пластик А4 красная прозр.Россия 10шт/уп</t>
  </si>
  <si>
    <t>Папка уголок E-310 180мкр жест.пластик А4 желтая прозр.Россия 10шт/уп</t>
  </si>
  <si>
    <t>Папка уголок E-310 180мкр жест.пластик А4 синяя прозр.Россия 10шт/уп</t>
  </si>
  <si>
    <t>Папка уголок 150 мкм Элементари, синий 20шт/уп Россия</t>
  </si>
  <si>
    <t>Папка-регистратор Strong Line 50мм,сирен,ПБП2,карм.кор</t>
  </si>
  <si>
    <t>Папка-регистратор Strong Line 70мм,небесн-голуб,ПБП2,карм.кор</t>
  </si>
  <si>
    <t>Папка-конверт на кнопке 150 Элементари, син.10шт/уп</t>
  </si>
  <si>
    <t>Папка-регистратор без мет.угол_бюдж 75мм ч/б бум/бум,карм.к</t>
  </si>
  <si>
    <t>Папка-регистратор без мет.уг. 50мм мрам ч/б,уп.10шт,бум/бум,крам.к</t>
  </si>
  <si>
    <t>Папка на 4-х кольцах 25мм синяя Россия</t>
  </si>
  <si>
    <t>Папка на 2-х кольцах 35мм сиреневый , Россия</t>
  </si>
  <si>
    <t>Папка адресная НА ПОДПИСЬ танго, бордо, А4</t>
  </si>
  <si>
    <t>Резинка универсальная 200г диам.60мм. цвет ассорти</t>
  </si>
  <si>
    <t>Ручка гелевая неавтомат. Attache Glide TrioGel 0,5мм, син, треуг</t>
  </si>
  <si>
    <t>Ручка шариковая автомат. PILOT BPGP-10R-F рез.манж.син 0,22мм Япония</t>
  </si>
  <si>
    <t>Ручка шариковая автомат. Unomax/Unimax TOPTEK Fashion 0,5,син,мас,ман</t>
  </si>
  <si>
    <t>Ручка шариковая неавтомат. Attache Style 0,5мм прорез.корп.красн ст</t>
  </si>
  <si>
    <t>Ручка шариковая неавтомат. Beifa АА999 0,5мм синий с рез.манж.Китай</t>
  </si>
  <si>
    <t>Ручка гелевая неавтомат. Attache Epic,цвет чернил-синий,манж</t>
  </si>
  <si>
    <t>Скоросшиватель пластиковый A4 (100/110) фиол 10шт/уп Россия</t>
  </si>
  <si>
    <t>Скобы для степлера №10 Attache оцинкованные (2-20 листов), 1000 шт/уп</t>
  </si>
  <si>
    <t>Скобы для степлера №24/6 Attache оцинкованные (2-30 листов), 1000 шт/уп</t>
  </si>
  <si>
    <t>Стикеры Attache Selection Extra с клеев. краем 76х76, неон, пурпур. 100л</t>
  </si>
  <si>
    <t>Стикеры ATTACHE с клеев. краем 38x51 компле кт 4 цвета 100л</t>
  </si>
  <si>
    <t>Стикеры Attache с клеев. краем 76х76, неон, оранж. 100л</t>
  </si>
  <si>
    <t>Стикеры с клеев. краем 76х76, неон, пурпур. 100л</t>
  </si>
  <si>
    <t>Скрепки Attache Зебра с полимерным покрытием,28 мм,разноцветные,100 шт/уп</t>
  </si>
  <si>
    <t>Скрепки оцинкованные,28мм,негофрированн,100шт/уп</t>
  </si>
  <si>
    <t>Скрепки Attache омедненные, 50 мм, гофрированные, золотистые, 30 шт/уп</t>
  </si>
  <si>
    <t>Скрепки Attache с полимерным покрытием,33 мм,разноцветные, 50 шт/уп</t>
  </si>
  <si>
    <t>Степлер Attache Selection PSR1010-1 (№10) до 10 лист., пластик, красный</t>
  </si>
  <si>
    <t>Степлер ATTACHE 8209 (N10) до 12 лист. черный антистеп</t>
  </si>
  <si>
    <t>Степлер №24/6,26/6 до 20 листов,энергосбер,антистеп,салатов</t>
  </si>
  <si>
    <t>Степлер Attache Power №24/6-26/6-24/8 до 50л.,метал.,мощный,черный</t>
  </si>
  <si>
    <t>Степлер Attache Master до 20 листов, белый/синий, №24/6, 26/6</t>
  </si>
  <si>
    <t>Скоросшиватель пластиковый Комус А4 красный 1810</t>
  </si>
  <si>
    <t>Бумага для заметок с клеевым краем 76x76 мм 100 л пастел. розовый</t>
  </si>
  <si>
    <t>Бумага для заметок с клеевым краем 76x76 мм 100 л пастельный желтый</t>
  </si>
  <si>
    <t>Маркер текстовыделитель Attache Colored 1-5мм желтый</t>
  </si>
  <si>
    <t>Файл-вкладыш А4 40мкм Attache с перфорацией,100 шт</t>
  </si>
  <si>
    <t>Файл-вкладыш А4, 80мкм, Attache, гладкий, 50шт/уп</t>
  </si>
  <si>
    <t>Файл-вкладыш А4+ Attache Selection 105 мкм, 10 шт/уп</t>
  </si>
  <si>
    <t>Файл-вкладыш А4+ 100мкм Комус, 50шт/уп, гладкий</t>
  </si>
  <si>
    <t>Файл-вкладыш расшир., 180 мкм с клапаном,Attache,2308</t>
  </si>
  <si>
    <t>шт</t>
  </si>
  <si>
    <t>упак</t>
  </si>
  <si>
    <t>наб ор</t>
  </si>
  <si>
    <t>ООО "МегаКанц"</t>
  </si>
  <si>
    <t>ООО "Офис-Сервис"</t>
  </si>
  <si>
    <t>Заказчиком допускается использованре аналогов</t>
  </si>
  <si>
    <t>"17"  августа 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</si>
</sst>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00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sz val="14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4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164" fontId="3" fillId="0" borderId="0" xfId="1" applyNumberFormat="1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4" fontId="3" fillId="0" borderId="0" xfId="0" applyNumberFormat="1" applyFont="1" applyAlignment="1">
      <alignment vertical="center" wrapText="1"/>
    </xf>
    <xf numFmtId="4" fontId="3" fillId="0" borderId="0" xfId="0" applyNumberFormat="1" applyFont="1" applyAlignment="1">
      <alignment horizontal="center" vertical="center" wrapText="1"/>
    </xf>
    <xf numFmtId="4" fontId="5" fillId="0" borderId="0" xfId="0" applyNumberFormat="1" applyFont="1" applyBorder="1" applyAlignment="1">
      <alignment vertical="center" wrapText="1"/>
    </xf>
    <xf numFmtId="4" fontId="2" fillId="0" borderId="0" xfId="0" applyNumberFormat="1" applyFont="1" applyAlignment="1">
      <alignment vertical="center" wrapText="1"/>
    </xf>
    <xf numFmtId="4" fontId="3" fillId="0" borderId="0" xfId="0" applyNumberFormat="1" applyFont="1" applyBorder="1" applyAlignment="1">
      <alignment vertical="center" wrapText="1"/>
    </xf>
    <xf numFmtId="49" fontId="3" fillId="0" borderId="0" xfId="0" applyNumberFormat="1" applyFont="1" applyAlignment="1">
      <alignment vertical="center" wrapText="1"/>
    </xf>
    <xf numFmtId="49" fontId="3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49" fontId="3" fillId="0" borderId="0" xfId="0" applyNumberFormat="1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4" fontId="3" fillId="0" borderId="0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65" fontId="5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vertical="center" wrapText="1"/>
    </xf>
    <xf numFmtId="164" fontId="5" fillId="0" borderId="1" xfId="1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49" fontId="5" fillId="0" borderId="7" xfId="0" applyNumberFormat="1" applyFont="1" applyFill="1" applyBorder="1" applyAlignment="1">
      <alignment horizontal="center" vertical="center" wrapText="1"/>
    </xf>
    <xf numFmtId="49" fontId="5" fillId="0" borderId="8" xfId="0" applyNumberFormat="1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wrapText="1"/>
    </xf>
    <xf numFmtId="14" fontId="8" fillId="0" borderId="2" xfId="0" applyNumberFormat="1" applyFont="1" applyFill="1" applyBorder="1" applyAlignment="1">
      <alignment horizontal="center" vertical="center" wrapText="1"/>
    </xf>
    <xf numFmtId="14" fontId="8" fillId="0" borderId="4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26"/>
  <sheetViews>
    <sheetView tabSelected="1" topLeftCell="A97" zoomScale="55" zoomScaleNormal="55" zoomScaleSheetLayoutView="80" workbookViewId="0">
      <selection activeCell="H125" sqref="H125"/>
    </sheetView>
  </sheetViews>
  <sheetFormatPr defaultColWidth="9.09765625" defaultRowHeight="15.55" x14ac:dyDescent="0.3"/>
  <cols>
    <col min="1" max="1" width="8" style="2" bestFit="1" customWidth="1"/>
    <col min="2" max="2" width="52.3984375" style="2" customWidth="1"/>
    <col min="3" max="3" width="11.69921875" style="2" customWidth="1"/>
    <col min="4" max="4" width="14.59765625" style="2" customWidth="1"/>
    <col min="5" max="5" width="18.296875" style="2" customWidth="1"/>
    <col min="6" max="6" width="17.3984375" style="2" customWidth="1"/>
    <col min="7" max="7" width="19.09765625" style="2" customWidth="1"/>
    <col min="8" max="8" width="16" style="2" customWidth="1"/>
    <col min="9" max="9" width="16.59765625" style="2" customWidth="1"/>
    <col min="10" max="10" width="4.59765625" style="2" customWidth="1"/>
    <col min="11" max="11" width="4.3984375" style="2" customWidth="1"/>
    <col min="12" max="12" width="3.8984375" style="2" customWidth="1"/>
    <col min="13" max="13" width="4.69921875" style="2" customWidth="1"/>
    <col min="14" max="14" width="8.296875" style="12" customWidth="1"/>
    <col min="15" max="15" width="12.8984375" style="2" customWidth="1"/>
    <col min="16" max="16" width="15.09765625" style="2" customWidth="1"/>
    <col min="17" max="17" width="14.69921875" style="2" customWidth="1"/>
    <col min="18" max="18" width="13.8984375" style="2" customWidth="1"/>
    <col min="19" max="19" width="13.69921875" style="2" customWidth="1"/>
    <col min="20" max="16384" width="9.09765625" style="2"/>
  </cols>
  <sheetData>
    <row r="1" spans="1:21" ht="20.25" customHeight="1" x14ac:dyDescent="0.3">
      <c r="A1" s="1"/>
      <c r="B1" s="1"/>
      <c r="C1" s="1"/>
      <c r="D1" s="40"/>
      <c r="E1" s="40"/>
      <c r="F1" s="40"/>
      <c r="G1" s="40"/>
      <c r="H1" s="40"/>
      <c r="I1" s="40"/>
      <c r="J1" s="1"/>
      <c r="K1" s="1"/>
    </row>
    <row r="2" spans="1:21" ht="5.3" customHeight="1" x14ac:dyDescent="0.3">
      <c r="A2" s="1"/>
      <c r="B2" s="1"/>
      <c r="C2" s="1"/>
      <c r="D2" s="1"/>
      <c r="E2" s="1"/>
      <c r="F2" s="1"/>
      <c r="G2" s="1"/>
      <c r="H2" s="1"/>
    </row>
    <row r="3" spans="1:21" ht="20.25" customHeight="1" x14ac:dyDescent="0.3">
      <c r="A3" s="1"/>
      <c r="B3" s="40"/>
      <c r="C3" s="40"/>
      <c r="D3" s="40"/>
      <c r="E3" s="40"/>
      <c r="F3" s="40"/>
      <c r="G3" s="40"/>
      <c r="H3" s="40"/>
      <c r="I3" s="40"/>
      <c r="J3" s="1"/>
      <c r="K3" s="1"/>
    </row>
    <row r="4" spans="1:21" ht="5.3" customHeight="1" x14ac:dyDescent="0.3">
      <c r="A4" s="1"/>
      <c r="B4" s="1"/>
      <c r="C4" s="1"/>
      <c r="D4" s="1"/>
      <c r="E4" s="1"/>
      <c r="F4" s="1"/>
      <c r="G4" s="1"/>
      <c r="H4" s="1"/>
      <c r="I4" s="1"/>
    </row>
    <row r="5" spans="1:21" ht="18" customHeight="1" x14ac:dyDescent="0.35">
      <c r="A5" s="1"/>
      <c r="B5" s="41"/>
      <c r="C5" s="41"/>
      <c r="D5" s="41"/>
      <c r="E5" s="41"/>
      <c r="F5" s="41"/>
      <c r="G5" s="41"/>
      <c r="H5" s="41"/>
      <c r="I5" s="41"/>
      <c r="J5" s="1"/>
      <c r="K5" s="1"/>
    </row>
    <row r="6" spans="1:21" ht="19.55" customHeight="1" x14ac:dyDescent="0.3"/>
    <row r="7" spans="1:21" ht="36" customHeight="1" x14ac:dyDescent="0.3">
      <c r="A7" s="5"/>
      <c r="B7" s="45" t="s">
        <v>26</v>
      </c>
      <c r="C7" s="45"/>
      <c r="D7" s="45"/>
      <c r="E7" s="45"/>
      <c r="F7" s="45"/>
      <c r="G7" s="45"/>
      <c r="H7" s="45"/>
      <c r="I7" s="5"/>
      <c r="J7" s="1"/>
      <c r="K7" s="1"/>
    </row>
    <row r="9" spans="1:21" x14ac:dyDescent="0.3">
      <c r="A9" s="47" t="s">
        <v>8</v>
      </c>
      <c r="B9" s="47" t="s">
        <v>2</v>
      </c>
      <c r="C9" s="47" t="s">
        <v>0</v>
      </c>
      <c r="D9" s="48" t="s">
        <v>12</v>
      </c>
      <c r="E9" s="48" t="s">
        <v>10</v>
      </c>
      <c r="F9" s="48"/>
      <c r="G9" s="48"/>
      <c r="H9" s="48" t="s">
        <v>11</v>
      </c>
      <c r="I9" s="47" t="s">
        <v>7</v>
      </c>
    </row>
    <row r="10" spans="1:21" ht="47.25" customHeight="1" x14ac:dyDescent="0.3">
      <c r="A10" s="47"/>
      <c r="B10" s="47"/>
      <c r="C10" s="47"/>
      <c r="D10" s="48"/>
      <c r="E10" s="25" t="s">
        <v>28</v>
      </c>
      <c r="F10" s="25" t="s">
        <v>126</v>
      </c>
      <c r="G10" s="25" t="s">
        <v>127</v>
      </c>
      <c r="H10" s="48"/>
      <c r="I10" s="47"/>
      <c r="N10" s="16"/>
      <c r="O10" s="17"/>
      <c r="P10" s="17"/>
      <c r="Q10" s="17"/>
      <c r="R10" s="17"/>
    </row>
    <row r="11" spans="1:21" ht="36" customHeight="1" x14ac:dyDescent="0.3">
      <c r="A11" s="26">
        <v>1</v>
      </c>
      <c r="B11" s="27" t="s">
        <v>3</v>
      </c>
      <c r="C11" s="27"/>
      <c r="D11" s="46" t="s">
        <v>4</v>
      </c>
      <c r="E11" s="46"/>
      <c r="F11" s="46"/>
      <c r="G11" s="46"/>
      <c r="H11" s="46"/>
      <c r="I11" s="46"/>
      <c r="J11" s="7"/>
      <c r="K11" s="11"/>
      <c r="L11" s="11"/>
      <c r="M11" s="11"/>
      <c r="N11" s="18"/>
      <c r="O11" s="19"/>
      <c r="P11" s="11"/>
      <c r="Q11" s="11"/>
      <c r="R11" s="19"/>
      <c r="S11" s="8"/>
      <c r="T11" s="7"/>
      <c r="U11" s="7"/>
    </row>
    <row r="12" spans="1:21" ht="37.549999999999997" customHeight="1" x14ac:dyDescent="0.3">
      <c r="A12" s="26">
        <v>2</v>
      </c>
      <c r="B12" s="22" t="s">
        <v>5</v>
      </c>
      <c r="C12" s="22"/>
      <c r="D12" s="46" t="s">
        <v>24</v>
      </c>
      <c r="E12" s="46"/>
      <c r="F12" s="46"/>
      <c r="G12" s="46"/>
      <c r="H12" s="46"/>
      <c r="I12" s="46"/>
      <c r="J12" s="7"/>
      <c r="K12" s="11"/>
      <c r="L12" s="11"/>
      <c r="M12" s="11"/>
      <c r="N12" s="18"/>
      <c r="O12" s="11"/>
      <c r="P12" s="11"/>
      <c r="Q12" s="11"/>
      <c r="R12" s="19"/>
      <c r="S12" s="8"/>
      <c r="T12" s="7"/>
      <c r="U12" s="7"/>
    </row>
    <row r="13" spans="1:21" ht="17.45" customHeight="1" x14ac:dyDescent="0.3">
      <c r="A13" s="26">
        <v>3</v>
      </c>
      <c r="B13" s="22" t="s">
        <v>15</v>
      </c>
      <c r="C13" s="22"/>
      <c r="D13" s="42" t="s">
        <v>23</v>
      </c>
      <c r="E13" s="43"/>
      <c r="F13" s="43"/>
      <c r="G13" s="43"/>
      <c r="H13" s="43"/>
      <c r="I13" s="44"/>
      <c r="J13" s="9"/>
      <c r="K13" s="11"/>
      <c r="L13" s="11"/>
      <c r="M13" s="11"/>
      <c r="N13" s="18"/>
      <c r="O13" s="11"/>
      <c r="P13" s="11"/>
      <c r="Q13" s="11"/>
      <c r="R13" s="19"/>
      <c r="S13" s="7"/>
      <c r="T13" s="7"/>
      <c r="U13" s="7"/>
    </row>
    <row r="14" spans="1:21" ht="15.8" customHeight="1" x14ac:dyDescent="0.3">
      <c r="A14" s="26">
        <v>4</v>
      </c>
      <c r="B14" s="28" t="s">
        <v>16</v>
      </c>
      <c r="C14" s="28"/>
      <c r="D14" s="55" t="s">
        <v>27</v>
      </c>
      <c r="E14" s="56"/>
      <c r="F14" s="56"/>
      <c r="G14" s="56"/>
      <c r="H14" s="56"/>
      <c r="I14" s="57"/>
      <c r="J14" s="7"/>
      <c r="K14" s="11"/>
      <c r="L14" s="11"/>
      <c r="M14" s="11"/>
      <c r="N14" s="18"/>
      <c r="O14" s="11"/>
      <c r="P14" s="11"/>
      <c r="Q14" s="11"/>
      <c r="R14" s="19"/>
      <c r="S14" s="7"/>
      <c r="T14" s="7"/>
      <c r="U14" s="7"/>
    </row>
    <row r="15" spans="1:21" ht="35.450000000000003" x14ac:dyDescent="0.3">
      <c r="A15" s="26">
        <v>1</v>
      </c>
      <c r="B15" s="38" t="s">
        <v>29</v>
      </c>
      <c r="C15" s="39" t="s">
        <v>123</v>
      </c>
      <c r="D15" s="39">
        <v>2</v>
      </c>
      <c r="E15" s="29">
        <v>125.79</v>
      </c>
      <c r="F15" s="29">
        <v>132.08000000000001</v>
      </c>
      <c r="G15" s="29">
        <v>137.11000000000001</v>
      </c>
      <c r="H15" s="29">
        <f t="shared" ref="H15:H36" si="0">(E15+F15+G15)/3</f>
        <v>131.66</v>
      </c>
      <c r="I15" s="29">
        <f t="shared" ref="I15:I36" si="1">(D15*H15)</f>
        <v>263.32</v>
      </c>
      <c r="J15" s="7"/>
      <c r="K15" s="11"/>
      <c r="L15" s="11"/>
      <c r="M15" s="11"/>
      <c r="N15" s="18"/>
      <c r="O15" s="20"/>
      <c r="P15" s="20"/>
      <c r="Q15" s="20"/>
      <c r="R15" s="21"/>
      <c r="S15" s="7"/>
      <c r="T15" s="7"/>
      <c r="U15" s="7"/>
    </row>
    <row r="16" spans="1:21" ht="35.450000000000003" x14ac:dyDescent="0.3">
      <c r="A16" s="26">
        <v>2</v>
      </c>
      <c r="B16" s="38" t="s">
        <v>30</v>
      </c>
      <c r="C16" s="39" t="s">
        <v>123</v>
      </c>
      <c r="D16" s="39">
        <v>90</v>
      </c>
      <c r="E16" s="29">
        <v>492</v>
      </c>
      <c r="F16" s="29">
        <v>516.6</v>
      </c>
      <c r="G16" s="29">
        <v>536.28</v>
      </c>
      <c r="H16" s="29">
        <f t="shared" si="0"/>
        <v>514.96</v>
      </c>
      <c r="I16" s="29">
        <f t="shared" si="1"/>
        <v>46346.400000000001</v>
      </c>
      <c r="J16" s="7"/>
      <c r="K16" s="11"/>
      <c r="L16" s="11"/>
      <c r="M16" s="11"/>
      <c r="N16" s="18"/>
      <c r="O16" s="20"/>
      <c r="P16" s="20"/>
      <c r="Q16" s="20"/>
      <c r="R16" s="21"/>
      <c r="S16" s="7"/>
      <c r="T16" s="7"/>
      <c r="U16" s="7"/>
    </row>
    <row r="17" spans="1:21" ht="35.450000000000003" x14ac:dyDescent="0.3">
      <c r="A17" s="26">
        <v>3</v>
      </c>
      <c r="B17" s="38" t="s">
        <v>31</v>
      </c>
      <c r="C17" s="39" t="s">
        <v>123</v>
      </c>
      <c r="D17" s="39">
        <v>5</v>
      </c>
      <c r="E17" s="29">
        <v>954</v>
      </c>
      <c r="F17" s="29">
        <v>1001.7</v>
      </c>
      <c r="G17" s="29">
        <v>1039.8599999999999</v>
      </c>
      <c r="H17" s="29">
        <f t="shared" si="0"/>
        <v>998.52</v>
      </c>
      <c r="I17" s="29">
        <f t="shared" si="1"/>
        <v>4992.6000000000004</v>
      </c>
      <c r="J17" s="7"/>
      <c r="K17" s="11"/>
      <c r="L17" s="11"/>
      <c r="M17" s="11"/>
      <c r="N17" s="18"/>
      <c r="O17" s="20"/>
      <c r="P17" s="20"/>
      <c r="Q17" s="20"/>
      <c r="R17" s="21"/>
      <c r="S17" s="7"/>
      <c r="T17" s="7"/>
      <c r="U17" s="7"/>
    </row>
    <row r="18" spans="1:21" ht="35.450000000000003" x14ac:dyDescent="0.3">
      <c r="A18" s="26">
        <v>4</v>
      </c>
      <c r="B18" s="38" t="s">
        <v>32</v>
      </c>
      <c r="C18" s="39" t="s">
        <v>123</v>
      </c>
      <c r="D18" s="39">
        <v>15</v>
      </c>
      <c r="E18" s="29">
        <v>264.86</v>
      </c>
      <c r="F18" s="29">
        <v>278.10000000000002</v>
      </c>
      <c r="G18" s="29">
        <v>288.7</v>
      </c>
      <c r="H18" s="29">
        <f t="shared" si="0"/>
        <v>277.22000000000003</v>
      </c>
      <c r="I18" s="29">
        <f t="shared" si="1"/>
        <v>4158.3</v>
      </c>
      <c r="J18" s="7"/>
      <c r="K18" s="11"/>
      <c r="L18" s="11"/>
      <c r="M18" s="11"/>
      <c r="N18" s="18"/>
      <c r="O18" s="20"/>
      <c r="P18" s="20"/>
      <c r="Q18" s="20"/>
      <c r="R18" s="21"/>
      <c r="S18" s="7"/>
      <c r="T18" s="7"/>
      <c r="U18" s="7"/>
    </row>
    <row r="19" spans="1:21" ht="35.450000000000003" x14ac:dyDescent="0.3">
      <c r="A19" s="26">
        <v>5</v>
      </c>
      <c r="B19" s="38" t="s">
        <v>33</v>
      </c>
      <c r="C19" s="39" t="s">
        <v>123</v>
      </c>
      <c r="D19" s="39">
        <v>8</v>
      </c>
      <c r="E19" s="29">
        <v>83</v>
      </c>
      <c r="F19" s="29">
        <v>87.15</v>
      </c>
      <c r="G19" s="29">
        <v>90.47</v>
      </c>
      <c r="H19" s="29">
        <f t="shared" si="0"/>
        <v>86.873333333333335</v>
      </c>
      <c r="I19" s="29">
        <f t="shared" si="1"/>
        <v>694.98666666666668</v>
      </c>
      <c r="J19" s="7"/>
      <c r="K19" s="11"/>
      <c r="L19" s="11"/>
      <c r="M19" s="11"/>
      <c r="N19" s="18"/>
      <c r="O19" s="20"/>
      <c r="P19" s="20"/>
      <c r="Q19" s="20"/>
      <c r="R19" s="21"/>
      <c r="S19" s="7"/>
      <c r="T19" s="7"/>
      <c r="U19" s="7"/>
    </row>
    <row r="20" spans="1:21" ht="35.450000000000003" x14ac:dyDescent="0.3">
      <c r="A20" s="26">
        <v>6</v>
      </c>
      <c r="B20" s="38" t="s">
        <v>34</v>
      </c>
      <c r="C20" s="39" t="s">
        <v>123</v>
      </c>
      <c r="D20" s="39">
        <v>1</v>
      </c>
      <c r="E20" s="29">
        <v>10866</v>
      </c>
      <c r="F20" s="29">
        <v>11409.3</v>
      </c>
      <c r="G20" s="29">
        <v>11843.94</v>
      </c>
      <c r="H20" s="29">
        <f t="shared" si="0"/>
        <v>11373.08</v>
      </c>
      <c r="I20" s="29">
        <f t="shared" si="1"/>
        <v>11373.08</v>
      </c>
      <c r="J20" s="7"/>
      <c r="K20" s="11"/>
      <c r="L20" s="11"/>
      <c r="M20" s="11"/>
      <c r="N20" s="18"/>
      <c r="O20" s="20"/>
      <c r="P20" s="20"/>
      <c r="Q20" s="20"/>
      <c r="R20" s="21"/>
      <c r="S20" s="7"/>
      <c r="T20" s="7"/>
      <c r="U20" s="7"/>
    </row>
    <row r="21" spans="1:21" ht="35.450000000000003" x14ac:dyDescent="0.3">
      <c r="A21" s="26">
        <v>7</v>
      </c>
      <c r="B21" s="33" t="s">
        <v>35</v>
      </c>
      <c r="C21" s="39" t="s">
        <v>123</v>
      </c>
      <c r="D21" s="39">
        <v>9</v>
      </c>
      <c r="E21" s="29">
        <v>246</v>
      </c>
      <c r="F21" s="29">
        <v>258.3</v>
      </c>
      <c r="G21" s="29">
        <v>268.14</v>
      </c>
      <c r="H21" s="29">
        <f t="shared" si="0"/>
        <v>257.48</v>
      </c>
      <c r="I21" s="29">
        <f t="shared" si="1"/>
        <v>2317.3200000000002</v>
      </c>
      <c r="J21" s="7"/>
      <c r="K21" s="11"/>
      <c r="L21" s="11"/>
      <c r="M21" s="11"/>
      <c r="N21" s="18"/>
      <c r="O21" s="20"/>
      <c r="P21" s="20"/>
      <c r="Q21" s="20"/>
      <c r="R21" s="21"/>
      <c r="S21" s="7"/>
      <c r="T21" s="7"/>
      <c r="U21" s="7"/>
    </row>
    <row r="22" spans="1:21" ht="35.450000000000003" x14ac:dyDescent="0.3">
      <c r="A22" s="26">
        <v>8</v>
      </c>
      <c r="B22" s="38" t="s">
        <v>36</v>
      </c>
      <c r="C22" s="39" t="s">
        <v>123</v>
      </c>
      <c r="D22" s="39">
        <v>1</v>
      </c>
      <c r="E22" s="29">
        <v>3668.34</v>
      </c>
      <c r="F22" s="29">
        <v>3851.76</v>
      </c>
      <c r="G22" s="29">
        <v>3998.49</v>
      </c>
      <c r="H22" s="29">
        <f t="shared" si="0"/>
        <v>3839.53</v>
      </c>
      <c r="I22" s="29">
        <f t="shared" si="1"/>
        <v>3839.53</v>
      </c>
      <c r="J22" s="7"/>
      <c r="K22" s="11"/>
      <c r="L22" s="11"/>
      <c r="M22" s="11"/>
      <c r="N22" s="18"/>
      <c r="O22" s="20"/>
      <c r="P22" s="20"/>
      <c r="Q22" s="20"/>
      <c r="R22" s="21"/>
      <c r="S22" s="7"/>
      <c r="T22" s="7"/>
      <c r="U22" s="7"/>
    </row>
    <row r="23" spans="1:21" ht="35.450000000000003" x14ac:dyDescent="0.3">
      <c r="A23" s="26">
        <v>9</v>
      </c>
      <c r="B23" s="38" t="s">
        <v>37</v>
      </c>
      <c r="C23" s="39" t="s">
        <v>123</v>
      </c>
      <c r="D23" s="39">
        <v>1</v>
      </c>
      <c r="E23" s="29">
        <v>971</v>
      </c>
      <c r="F23" s="29">
        <v>1019.55</v>
      </c>
      <c r="G23" s="29">
        <v>1058.3900000000001</v>
      </c>
      <c r="H23" s="29">
        <f t="shared" si="0"/>
        <v>1016.3133333333334</v>
      </c>
      <c r="I23" s="29">
        <f t="shared" si="1"/>
        <v>1016.3133333333334</v>
      </c>
      <c r="J23" s="7"/>
      <c r="K23" s="11"/>
      <c r="L23" s="11"/>
      <c r="M23" s="11"/>
      <c r="N23" s="18"/>
      <c r="O23" s="20"/>
      <c r="P23" s="20"/>
      <c r="Q23" s="20"/>
      <c r="R23" s="21"/>
      <c r="S23" s="7"/>
      <c r="T23" s="7"/>
      <c r="U23" s="7"/>
    </row>
    <row r="24" spans="1:21" ht="35.450000000000003" x14ac:dyDescent="0.3">
      <c r="A24" s="26">
        <v>10</v>
      </c>
      <c r="B24" s="33" t="s">
        <v>38</v>
      </c>
      <c r="C24" s="39" t="s">
        <v>124</v>
      </c>
      <c r="D24" s="39">
        <v>4</v>
      </c>
      <c r="E24" s="29">
        <v>126.81</v>
      </c>
      <c r="F24" s="29">
        <v>133.15</v>
      </c>
      <c r="G24" s="29">
        <v>138.22</v>
      </c>
      <c r="H24" s="29">
        <f t="shared" si="0"/>
        <v>132.72666666666669</v>
      </c>
      <c r="I24" s="29">
        <f t="shared" si="1"/>
        <v>530.90666666666675</v>
      </c>
      <c r="J24" s="7"/>
      <c r="K24" s="11"/>
      <c r="L24" s="11"/>
      <c r="M24" s="11"/>
      <c r="N24" s="18"/>
      <c r="O24" s="20"/>
      <c r="P24" s="20"/>
      <c r="Q24" s="20"/>
      <c r="R24" s="21"/>
      <c r="S24" s="7"/>
      <c r="T24" s="7"/>
      <c r="U24" s="7"/>
    </row>
    <row r="25" spans="1:21" ht="35.450000000000003" x14ac:dyDescent="0.3">
      <c r="A25" s="26">
        <v>11</v>
      </c>
      <c r="B25" s="33" t="s">
        <v>39</v>
      </c>
      <c r="C25" s="39" t="s">
        <v>124</v>
      </c>
      <c r="D25" s="39">
        <v>4</v>
      </c>
      <c r="E25" s="29">
        <v>259.76</v>
      </c>
      <c r="F25" s="29">
        <v>272.75</v>
      </c>
      <c r="G25" s="29">
        <v>283.14</v>
      </c>
      <c r="H25" s="29">
        <f t="shared" si="0"/>
        <v>271.88333333333333</v>
      </c>
      <c r="I25" s="29">
        <f t="shared" si="1"/>
        <v>1087.5333333333333</v>
      </c>
      <c r="J25" s="7"/>
      <c r="K25" s="11"/>
      <c r="L25" s="11"/>
      <c r="M25" s="11"/>
      <c r="N25" s="18"/>
      <c r="O25" s="20"/>
      <c r="P25" s="20"/>
      <c r="Q25" s="20"/>
      <c r="R25" s="21"/>
      <c r="S25" s="7"/>
      <c r="T25" s="7"/>
      <c r="U25" s="7"/>
    </row>
    <row r="26" spans="1:21" ht="35.450000000000003" x14ac:dyDescent="0.3">
      <c r="A26" s="26">
        <v>12</v>
      </c>
      <c r="B26" s="33" t="s">
        <v>40</v>
      </c>
      <c r="C26" s="39" t="s">
        <v>124</v>
      </c>
      <c r="D26" s="39">
        <v>4</v>
      </c>
      <c r="E26" s="29">
        <v>294.52999999999997</v>
      </c>
      <c r="F26" s="29">
        <v>309.26</v>
      </c>
      <c r="G26" s="29">
        <v>321.04000000000002</v>
      </c>
      <c r="H26" s="29">
        <f t="shared" si="0"/>
        <v>308.27666666666664</v>
      </c>
      <c r="I26" s="29">
        <f t="shared" si="1"/>
        <v>1233.1066666666666</v>
      </c>
      <c r="J26" s="7"/>
      <c r="K26" s="11"/>
      <c r="L26" s="11"/>
      <c r="M26" s="11"/>
      <c r="N26" s="18"/>
      <c r="O26" s="20"/>
      <c r="P26" s="20"/>
      <c r="Q26" s="20"/>
      <c r="R26" s="21"/>
      <c r="S26" s="7"/>
      <c r="T26" s="7"/>
      <c r="U26" s="7"/>
    </row>
    <row r="27" spans="1:21" ht="35.450000000000003" x14ac:dyDescent="0.3">
      <c r="A27" s="26">
        <v>13</v>
      </c>
      <c r="B27" s="38" t="s">
        <v>41</v>
      </c>
      <c r="C27" s="39" t="s">
        <v>124</v>
      </c>
      <c r="D27" s="39">
        <v>2</v>
      </c>
      <c r="E27" s="29">
        <v>424</v>
      </c>
      <c r="F27" s="29">
        <v>445.2</v>
      </c>
      <c r="G27" s="29">
        <v>462.16</v>
      </c>
      <c r="H27" s="29">
        <f t="shared" si="0"/>
        <v>443.78666666666669</v>
      </c>
      <c r="I27" s="29">
        <f t="shared" si="1"/>
        <v>887.57333333333338</v>
      </c>
      <c r="J27" s="7"/>
      <c r="K27" s="11"/>
      <c r="L27" s="11"/>
      <c r="M27" s="11"/>
      <c r="N27" s="18"/>
      <c r="O27" s="20"/>
      <c r="P27" s="20"/>
      <c r="Q27" s="20"/>
      <c r="R27" s="21"/>
      <c r="S27" s="7"/>
      <c r="T27" s="7"/>
      <c r="U27" s="7"/>
    </row>
    <row r="28" spans="1:21" ht="35.450000000000003" x14ac:dyDescent="0.3">
      <c r="A28" s="26">
        <v>14</v>
      </c>
      <c r="B28" s="33" t="s">
        <v>42</v>
      </c>
      <c r="C28" s="39" t="s">
        <v>123</v>
      </c>
      <c r="D28" s="39">
        <v>3</v>
      </c>
      <c r="E28" s="29">
        <v>5939</v>
      </c>
      <c r="F28" s="29">
        <v>6235.95</v>
      </c>
      <c r="G28" s="29">
        <v>6473.51</v>
      </c>
      <c r="H28" s="29">
        <f t="shared" si="0"/>
        <v>6216.1533333333327</v>
      </c>
      <c r="I28" s="29">
        <f t="shared" si="1"/>
        <v>18648.46</v>
      </c>
      <c r="J28" s="7"/>
      <c r="K28" s="11"/>
      <c r="L28" s="11"/>
      <c r="M28" s="11"/>
      <c r="N28" s="18"/>
      <c r="O28" s="20"/>
      <c r="P28" s="20"/>
      <c r="Q28" s="20"/>
      <c r="R28" s="21"/>
      <c r="S28" s="7"/>
      <c r="T28" s="7"/>
      <c r="U28" s="7"/>
    </row>
    <row r="29" spans="1:21" ht="17.75" x14ac:dyDescent="0.3">
      <c r="A29" s="26">
        <v>15</v>
      </c>
      <c r="B29" s="38" t="s">
        <v>43</v>
      </c>
      <c r="C29" s="39" t="s">
        <v>123</v>
      </c>
      <c r="D29" s="39">
        <v>29</v>
      </c>
      <c r="E29" s="29">
        <v>149.11000000000001</v>
      </c>
      <c r="F29" s="29">
        <v>156.57</v>
      </c>
      <c r="G29" s="29">
        <v>162.53</v>
      </c>
      <c r="H29" s="29">
        <f t="shared" si="0"/>
        <v>156.07000000000002</v>
      </c>
      <c r="I29" s="29">
        <f t="shared" si="1"/>
        <v>4526.0300000000007</v>
      </c>
      <c r="J29" s="7"/>
      <c r="K29" s="11"/>
      <c r="L29" s="11"/>
      <c r="M29" s="11"/>
      <c r="N29" s="18"/>
      <c r="O29" s="20"/>
      <c r="P29" s="20"/>
      <c r="Q29" s="20"/>
      <c r="R29" s="21"/>
      <c r="S29" s="7"/>
      <c r="T29" s="7"/>
      <c r="U29" s="7"/>
    </row>
    <row r="30" spans="1:21" ht="18.7" customHeight="1" x14ac:dyDescent="0.3">
      <c r="A30" s="26">
        <v>16</v>
      </c>
      <c r="B30" s="38" t="s">
        <v>44</v>
      </c>
      <c r="C30" s="39" t="s">
        <v>123</v>
      </c>
      <c r="D30" s="39">
        <v>48</v>
      </c>
      <c r="E30" s="29">
        <v>37.47</v>
      </c>
      <c r="F30" s="29">
        <v>39.340000000000003</v>
      </c>
      <c r="G30" s="29">
        <v>40.840000000000003</v>
      </c>
      <c r="H30" s="29">
        <f t="shared" si="0"/>
        <v>39.216666666666669</v>
      </c>
      <c r="I30" s="29">
        <f t="shared" si="1"/>
        <v>1882.4</v>
      </c>
      <c r="J30" s="7"/>
      <c r="K30" s="11"/>
      <c r="L30" s="11"/>
      <c r="M30" s="11"/>
      <c r="N30" s="18"/>
      <c r="O30" s="20"/>
      <c r="P30" s="20"/>
      <c r="Q30" s="20"/>
      <c r="R30" s="21"/>
      <c r="S30" s="7"/>
      <c r="T30" s="7"/>
      <c r="U30" s="7"/>
    </row>
    <row r="31" spans="1:21" ht="53.2" x14ac:dyDescent="0.3">
      <c r="A31" s="26">
        <v>17</v>
      </c>
      <c r="B31" s="35" t="s">
        <v>45</v>
      </c>
      <c r="C31" s="36" t="s">
        <v>123</v>
      </c>
      <c r="D31" s="36">
        <v>3</v>
      </c>
      <c r="E31" s="29">
        <v>329</v>
      </c>
      <c r="F31" s="29">
        <v>345.45</v>
      </c>
      <c r="G31" s="29">
        <v>358.61</v>
      </c>
      <c r="H31" s="29">
        <f t="shared" si="0"/>
        <v>344.3533333333333</v>
      </c>
      <c r="I31" s="29">
        <f t="shared" si="1"/>
        <v>1033.06</v>
      </c>
      <c r="J31" s="7"/>
      <c r="K31" s="11"/>
      <c r="L31" s="11"/>
      <c r="M31" s="11"/>
      <c r="N31" s="18"/>
      <c r="O31" s="20"/>
      <c r="P31" s="20"/>
      <c r="Q31" s="20"/>
      <c r="R31" s="21"/>
      <c r="S31" s="7"/>
      <c r="T31" s="7"/>
      <c r="U31" s="7"/>
    </row>
    <row r="32" spans="1:21" ht="35.450000000000003" x14ac:dyDescent="0.3">
      <c r="A32" s="26">
        <v>18</v>
      </c>
      <c r="B32" s="38" t="s">
        <v>46</v>
      </c>
      <c r="C32" s="36" t="s">
        <v>123</v>
      </c>
      <c r="D32" s="36">
        <v>7</v>
      </c>
      <c r="E32" s="29">
        <v>59.1</v>
      </c>
      <c r="F32" s="29">
        <v>62.06</v>
      </c>
      <c r="G32" s="29">
        <v>64.42</v>
      </c>
      <c r="H32" s="29">
        <f t="shared" si="0"/>
        <v>61.859999999999992</v>
      </c>
      <c r="I32" s="29">
        <f t="shared" si="1"/>
        <v>433.01999999999992</v>
      </c>
      <c r="J32" s="7"/>
      <c r="K32" s="11"/>
      <c r="L32" s="11"/>
      <c r="M32" s="11"/>
      <c r="N32" s="18"/>
      <c r="O32" s="20"/>
      <c r="P32" s="20"/>
      <c r="Q32" s="20"/>
      <c r="R32" s="21"/>
      <c r="S32" s="7"/>
      <c r="T32" s="7"/>
      <c r="U32" s="7"/>
    </row>
    <row r="33" spans="1:21" ht="35.450000000000003" x14ac:dyDescent="0.3">
      <c r="A33" s="26">
        <v>19</v>
      </c>
      <c r="B33" s="33" t="s">
        <v>47</v>
      </c>
      <c r="C33" s="39" t="s">
        <v>123</v>
      </c>
      <c r="D33" s="39">
        <v>2</v>
      </c>
      <c r="E33" s="29">
        <v>268.95999999999998</v>
      </c>
      <c r="F33" s="29">
        <v>282.41000000000003</v>
      </c>
      <c r="G33" s="29">
        <v>293.17</v>
      </c>
      <c r="H33" s="29">
        <f t="shared" si="0"/>
        <v>281.51333333333332</v>
      </c>
      <c r="I33" s="29">
        <f t="shared" si="1"/>
        <v>563.02666666666664</v>
      </c>
      <c r="J33" s="7"/>
      <c r="K33" s="11"/>
      <c r="L33" s="11"/>
      <c r="M33" s="11"/>
      <c r="N33" s="18"/>
      <c r="O33" s="20"/>
      <c r="P33" s="20"/>
      <c r="Q33" s="20"/>
      <c r="R33" s="21"/>
      <c r="S33" s="7"/>
      <c r="T33" s="7"/>
      <c r="U33" s="7"/>
    </row>
    <row r="34" spans="1:21" ht="35.450000000000003" x14ac:dyDescent="0.3">
      <c r="A34" s="26">
        <v>20</v>
      </c>
      <c r="B34" s="33" t="s">
        <v>48</v>
      </c>
      <c r="C34" s="39" t="s">
        <v>124</v>
      </c>
      <c r="D34" s="39">
        <v>1</v>
      </c>
      <c r="E34" s="29">
        <v>629</v>
      </c>
      <c r="F34" s="29">
        <v>660.45</v>
      </c>
      <c r="G34" s="29">
        <v>685.61</v>
      </c>
      <c r="H34" s="29">
        <f t="shared" si="0"/>
        <v>658.35333333333335</v>
      </c>
      <c r="I34" s="29">
        <f t="shared" si="1"/>
        <v>658.35333333333335</v>
      </c>
      <c r="J34" s="7"/>
      <c r="K34" s="11"/>
      <c r="L34" s="11"/>
      <c r="M34" s="11"/>
      <c r="N34" s="18"/>
      <c r="O34" s="20"/>
      <c r="P34" s="20"/>
      <c r="Q34" s="20"/>
      <c r="R34" s="21"/>
      <c r="S34" s="7"/>
      <c r="T34" s="7"/>
      <c r="U34" s="7"/>
    </row>
    <row r="35" spans="1:21" ht="35.450000000000003" x14ac:dyDescent="0.3">
      <c r="A35" s="26">
        <v>21</v>
      </c>
      <c r="B35" s="35" t="s">
        <v>49</v>
      </c>
      <c r="C35" s="36" t="s">
        <v>123</v>
      </c>
      <c r="D35" s="36">
        <v>5</v>
      </c>
      <c r="E35" s="29">
        <v>246.46</v>
      </c>
      <c r="F35" s="29">
        <v>258.77999999999997</v>
      </c>
      <c r="G35" s="29">
        <v>268.64</v>
      </c>
      <c r="H35" s="29">
        <f t="shared" si="0"/>
        <v>257.95999999999998</v>
      </c>
      <c r="I35" s="29">
        <f t="shared" si="1"/>
        <v>1289.8</v>
      </c>
      <c r="J35" s="7"/>
      <c r="K35" s="11"/>
      <c r="L35" s="11"/>
      <c r="M35" s="11"/>
      <c r="N35" s="18"/>
      <c r="O35" s="20"/>
      <c r="P35" s="20"/>
      <c r="Q35" s="20"/>
      <c r="R35" s="21"/>
      <c r="S35" s="7"/>
      <c r="T35" s="7"/>
      <c r="U35" s="7"/>
    </row>
    <row r="36" spans="1:21" ht="35.450000000000003" x14ac:dyDescent="0.3">
      <c r="A36" s="26">
        <v>22</v>
      </c>
      <c r="B36" s="38" t="s">
        <v>50</v>
      </c>
      <c r="C36" s="39" t="s">
        <v>123</v>
      </c>
      <c r="D36" s="39">
        <v>3</v>
      </c>
      <c r="E36" s="29">
        <v>160.56</v>
      </c>
      <c r="F36" s="29">
        <v>168.59</v>
      </c>
      <c r="G36" s="29">
        <v>175.01</v>
      </c>
      <c r="H36" s="29">
        <f t="shared" si="0"/>
        <v>168.05333333333331</v>
      </c>
      <c r="I36" s="29">
        <f t="shared" si="1"/>
        <v>504.15999999999997</v>
      </c>
      <c r="J36" s="7"/>
      <c r="K36" s="11"/>
      <c r="L36" s="11"/>
      <c r="M36" s="11"/>
      <c r="N36" s="18"/>
      <c r="O36" s="20"/>
      <c r="P36" s="20"/>
      <c r="Q36" s="20"/>
      <c r="R36" s="21"/>
      <c r="S36" s="7"/>
      <c r="T36" s="7"/>
      <c r="U36" s="7"/>
    </row>
    <row r="37" spans="1:21" ht="35.450000000000003" x14ac:dyDescent="0.3">
      <c r="A37" s="26">
        <v>23</v>
      </c>
      <c r="B37" s="33" t="s">
        <v>51</v>
      </c>
      <c r="C37" s="39" t="s">
        <v>123</v>
      </c>
      <c r="D37" s="39">
        <v>10</v>
      </c>
      <c r="E37" s="29">
        <v>55.33</v>
      </c>
      <c r="F37" s="29">
        <v>58.1</v>
      </c>
      <c r="G37" s="29">
        <v>60.31</v>
      </c>
      <c r="H37" s="29">
        <f t="shared" ref="H37:H47" si="2">(E37+F37+G37)/3</f>
        <v>57.913333333333334</v>
      </c>
      <c r="I37" s="29">
        <f t="shared" ref="I37:I47" si="3">(D37*H37)</f>
        <v>579.13333333333333</v>
      </c>
      <c r="J37" s="7"/>
      <c r="K37" s="11"/>
      <c r="L37" s="11"/>
      <c r="M37" s="11"/>
      <c r="N37" s="18"/>
      <c r="O37" s="20"/>
      <c r="P37" s="20"/>
      <c r="Q37" s="20"/>
      <c r="R37" s="21"/>
      <c r="S37" s="7"/>
      <c r="T37" s="7"/>
      <c r="U37" s="7"/>
    </row>
    <row r="38" spans="1:21" ht="35.450000000000003" x14ac:dyDescent="0.3">
      <c r="A38" s="26">
        <v>24</v>
      </c>
      <c r="B38" s="38" t="s">
        <v>51</v>
      </c>
      <c r="C38" s="39" t="s">
        <v>123</v>
      </c>
      <c r="D38" s="39">
        <v>23</v>
      </c>
      <c r="E38" s="29">
        <v>55.33</v>
      </c>
      <c r="F38" s="29">
        <v>58.1</v>
      </c>
      <c r="G38" s="29">
        <v>60.31</v>
      </c>
      <c r="H38" s="29">
        <f t="shared" si="2"/>
        <v>57.913333333333334</v>
      </c>
      <c r="I38" s="29">
        <f t="shared" si="3"/>
        <v>1332.0066666666667</v>
      </c>
      <c r="J38" s="7"/>
      <c r="K38" s="11"/>
      <c r="L38" s="11"/>
      <c r="M38" s="11"/>
      <c r="N38" s="18"/>
      <c r="O38" s="20"/>
      <c r="P38" s="20"/>
      <c r="Q38" s="20"/>
      <c r="R38" s="21"/>
      <c r="S38" s="7"/>
      <c r="T38" s="7"/>
      <c r="U38" s="7"/>
    </row>
    <row r="39" spans="1:21" ht="35.450000000000003" x14ac:dyDescent="0.3">
      <c r="A39" s="26">
        <v>25</v>
      </c>
      <c r="B39" s="38" t="s">
        <v>52</v>
      </c>
      <c r="C39" s="39" t="s">
        <v>123</v>
      </c>
      <c r="D39" s="39">
        <v>2</v>
      </c>
      <c r="E39" s="29">
        <v>95</v>
      </c>
      <c r="F39" s="29">
        <v>99.75</v>
      </c>
      <c r="G39" s="29">
        <v>103.55</v>
      </c>
      <c r="H39" s="29">
        <f t="shared" si="2"/>
        <v>99.433333333333337</v>
      </c>
      <c r="I39" s="29">
        <f t="shared" si="3"/>
        <v>198.86666666666667</v>
      </c>
      <c r="J39" s="7"/>
      <c r="K39" s="11"/>
      <c r="L39" s="11"/>
      <c r="M39" s="11"/>
      <c r="N39" s="18"/>
      <c r="O39" s="20"/>
      <c r="P39" s="20"/>
      <c r="Q39" s="20"/>
      <c r="R39" s="21"/>
      <c r="S39" s="7"/>
      <c r="T39" s="7"/>
      <c r="U39" s="7"/>
    </row>
    <row r="40" spans="1:21" ht="35.450000000000003" x14ac:dyDescent="0.3">
      <c r="A40" s="26">
        <v>26</v>
      </c>
      <c r="B40" s="33" t="s">
        <v>53</v>
      </c>
      <c r="C40" s="39" t="s">
        <v>123</v>
      </c>
      <c r="D40" s="39">
        <v>5</v>
      </c>
      <c r="E40" s="29">
        <v>200</v>
      </c>
      <c r="F40" s="29">
        <v>210</v>
      </c>
      <c r="G40" s="29">
        <v>218</v>
      </c>
      <c r="H40" s="29">
        <f t="shared" si="2"/>
        <v>209.33333333333334</v>
      </c>
      <c r="I40" s="29">
        <f t="shared" si="3"/>
        <v>1046.6666666666667</v>
      </c>
      <c r="J40" s="7"/>
      <c r="K40" s="11"/>
      <c r="L40" s="11"/>
      <c r="M40" s="11"/>
      <c r="N40" s="18"/>
      <c r="O40" s="20"/>
      <c r="P40" s="20"/>
      <c r="Q40" s="20"/>
      <c r="R40" s="21"/>
      <c r="S40" s="7"/>
      <c r="T40" s="7"/>
      <c r="U40" s="7"/>
    </row>
    <row r="41" spans="1:21" ht="35.450000000000003" x14ac:dyDescent="0.3">
      <c r="A41" s="26">
        <v>27</v>
      </c>
      <c r="B41" s="33" t="s">
        <v>54</v>
      </c>
      <c r="C41" s="39" t="s">
        <v>124</v>
      </c>
      <c r="D41" s="39">
        <v>4</v>
      </c>
      <c r="E41" s="29">
        <v>59.1</v>
      </c>
      <c r="F41" s="29">
        <v>62.06</v>
      </c>
      <c r="G41" s="29">
        <v>64.42</v>
      </c>
      <c r="H41" s="29">
        <f t="shared" si="2"/>
        <v>61.859999999999992</v>
      </c>
      <c r="I41" s="29">
        <f t="shared" si="3"/>
        <v>247.43999999999997</v>
      </c>
      <c r="J41" s="7"/>
      <c r="K41" s="11"/>
      <c r="L41" s="11"/>
      <c r="M41" s="11"/>
      <c r="N41" s="18"/>
      <c r="O41" s="20"/>
      <c r="P41" s="20"/>
      <c r="Q41" s="20"/>
      <c r="R41" s="21"/>
      <c r="S41" s="7"/>
      <c r="T41" s="7"/>
      <c r="U41" s="7"/>
    </row>
    <row r="42" spans="1:21" ht="18.7" customHeight="1" x14ac:dyDescent="0.3">
      <c r="A42" s="26">
        <v>28</v>
      </c>
      <c r="B42" s="38" t="s">
        <v>55</v>
      </c>
      <c r="C42" s="39" t="s">
        <v>124</v>
      </c>
      <c r="D42" s="39">
        <v>2</v>
      </c>
      <c r="E42" s="29">
        <v>236.8</v>
      </c>
      <c r="F42" s="29">
        <v>248.64</v>
      </c>
      <c r="G42" s="29">
        <v>258.11</v>
      </c>
      <c r="H42" s="29">
        <f t="shared" si="2"/>
        <v>247.85</v>
      </c>
      <c r="I42" s="29">
        <f t="shared" si="3"/>
        <v>495.7</v>
      </c>
      <c r="J42" s="7"/>
      <c r="K42" s="11"/>
      <c r="L42" s="11"/>
      <c r="M42" s="11"/>
      <c r="N42" s="18"/>
      <c r="O42" s="20"/>
      <c r="P42" s="20"/>
      <c r="Q42" s="20"/>
      <c r="R42" s="21"/>
      <c r="S42" s="7"/>
      <c r="T42" s="7"/>
      <c r="U42" s="7"/>
    </row>
    <row r="43" spans="1:21" ht="35.450000000000003" x14ac:dyDescent="0.3">
      <c r="A43" s="26">
        <v>29</v>
      </c>
      <c r="B43" s="35" t="s">
        <v>56</v>
      </c>
      <c r="C43" s="39" t="s">
        <v>123</v>
      </c>
      <c r="D43" s="36">
        <v>9</v>
      </c>
      <c r="E43" s="29">
        <v>80.2</v>
      </c>
      <c r="F43" s="29">
        <v>84.21</v>
      </c>
      <c r="G43" s="29">
        <v>87.42</v>
      </c>
      <c r="H43" s="29">
        <f t="shared" si="2"/>
        <v>83.943333333333328</v>
      </c>
      <c r="I43" s="29">
        <f t="shared" si="3"/>
        <v>755.49</v>
      </c>
      <c r="J43" s="7"/>
      <c r="K43" s="11"/>
      <c r="L43" s="11"/>
      <c r="M43" s="11"/>
      <c r="N43" s="18"/>
      <c r="O43" s="20"/>
      <c r="P43" s="20"/>
      <c r="Q43" s="20"/>
      <c r="R43" s="21"/>
      <c r="S43" s="7"/>
      <c r="T43" s="7"/>
      <c r="U43" s="7"/>
    </row>
    <row r="44" spans="1:21" ht="35.450000000000003" x14ac:dyDescent="0.3">
      <c r="A44" s="26">
        <v>30</v>
      </c>
      <c r="B44" s="35" t="s">
        <v>57</v>
      </c>
      <c r="C44" s="39" t="s">
        <v>123</v>
      </c>
      <c r="D44" s="39">
        <v>30</v>
      </c>
      <c r="E44" s="29">
        <v>30.86</v>
      </c>
      <c r="F44" s="29">
        <v>32.4</v>
      </c>
      <c r="G44" s="29">
        <v>33.64</v>
      </c>
      <c r="H44" s="29">
        <f t="shared" si="2"/>
        <v>32.300000000000004</v>
      </c>
      <c r="I44" s="29">
        <f t="shared" si="3"/>
        <v>969.00000000000011</v>
      </c>
      <c r="J44" s="7"/>
      <c r="K44" s="11"/>
      <c r="L44" s="11"/>
      <c r="M44" s="11"/>
      <c r="N44" s="18"/>
      <c r="O44" s="20"/>
      <c r="P44" s="20"/>
      <c r="Q44" s="20"/>
      <c r="R44" s="21"/>
      <c r="S44" s="7"/>
      <c r="T44" s="7"/>
      <c r="U44" s="7"/>
    </row>
    <row r="45" spans="1:21" ht="35.450000000000003" x14ac:dyDescent="0.3">
      <c r="A45" s="26">
        <v>31</v>
      </c>
      <c r="B45" s="35" t="s">
        <v>58</v>
      </c>
      <c r="C45" s="39" t="s">
        <v>123</v>
      </c>
      <c r="D45" s="36">
        <v>4</v>
      </c>
      <c r="E45" s="29">
        <v>55.9</v>
      </c>
      <c r="F45" s="29">
        <v>58.7</v>
      </c>
      <c r="G45" s="29">
        <v>60.93</v>
      </c>
      <c r="H45" s="29">
        <f t="shared" si="2"/>
        <v>58.51</v>
      </c>
      <c r="I45" s="29">
        <f t="shared" si="3"/>
        <v>234.04</v>
      </c>
      <c r="J45" s="7"/>
      <c r="K45" s="11"/>
      <c r="L45" s="11"/>
      <c r="M45" s="11"/>
      <c r="N45" s="18"/>
      <c r="O45" s="20"/>
      <c r="P45" s="20"/>
      <c r="Q45" s="20"/>
      <c r="R45" s="21"/>
      <c r="S45" s="7"/>
      <c r="T45" s="7"/>
      <c r="U45" s="7"/>
    </row>
    <row r="46" spans="1:21" ht="35.450000000000003" x14ac:dyDescent="0.3">
      <c r="A46" s="26">
        <v>32</v>
      </c>
      <c r="B46" s="38" t="s">
        <v>59</v>
      </c>
      <c r="C46" s="39" t="s">
        <v>124</v>
      </c>
      <c r="D46" s="39">
        <v>1</v>
      </c>
      <c r="E46" s="29">
        <v>1279.2</v>
      </c>
      <c r="F46" s="29">
        <v>1343.16</v>
      </c>
      <c r="G46" s="29">
        <v>1394.33</v>
      </c>
      <c r="H46" s="29">
        <f t="shared" si="2"/>
        <v>1338.8966666666668</v>
      </c>
      <c r="I46" s="29">
        <f t="shared" si="3"/>
        <v>1338.8966666666668</v>
      </c>
      <c r="J46" s="7"/>
      <c r="K46" s="11"/>
      <c r="L46" s="11"/>
      <c r="M46" s="11"/>
      <c r="N46" s="18"/>
      <c r="O46" s="20"/>
      <c r="P46" s="20"/>
      <c r="Q46" s="20"/>
      <c r="R46" s="21"/>
      <c r="S46" s="7"/>
      <c r="T46" s="7"/>
      <c r="U46" s="7"/>
    </row>
    <row r="47" spans="1:21" ht="35.450000000000003" x14ac:dyDescent="0.3">
      <c r="A47" s="26">
        <v>33</v>
      </c>
      <c r="B47" s="35" t="s">
        <v>60</v>
      </c>
      <c r="C47" s="39" t="s">
        <v>124</v>
      </c>
      <c r="D47" s="36">
        <v>9</v>
      </c>
      <c r="E47" s="29">
        <v>708</v>
      </c>
      <c r="F47" s="29">
        <v>743.4</v>
      </c>
      <c r="G47" s="29">
        <v>771.72</v>
      </c>
      <c r="H47" s="29">
        <f t="shared" si="2"/>
        <v>741.04</v>
      </c>
      <c r="I47" s="29">
        <f t="shared" si="3"/>
        <v>6669.36</v>
      </c>
      <c r="J47" s="7"/>
      <c r="K47" s="11"/>
      <c r="L47" s="11"/>
      <c r="M47" s="11"/>
      <c r="N47" s="18"/>
      <c r="O47" s="20"/>
      <c r="P47" s="20"/>
      <c r="Q47" s="20"/>
      <c r="R47" s="21"/>
      <c r="S47" s="7"/>
      <c r="T47" s="7"/>
      <c r="U47" s="7"/>
    </row>
    <row r="48" spans="1:21" ht="35.450000000000003" x14ac:dyDescent="0.3">
      <c r="A48" s="26">
        <v>34</v>
      </c>
      <c r="B48" s="33" t="s">
        <v>61</v>
      </c>
      <c r="C48" s="39" t="s">
        <v>123</v>
      </c>
      <c r="D48" s="39">
        <v>1</v>
      </c>
      <c r="E48" s="29">
        <v>125</v>
      </c>
      <c r="F48" s="29">
        <v>131.25</v>
      </c>
      <c r="G48" s="29">
        <v>136.25</v>
      </c>
      <c r="H48" s="29">
        <f t="shared" ref="H48:H94" si="4">(E48+F48+G48)/3</f>
        <v>130.83333333333334</v>
      </c>
      <c r="I48" s="29">
        <f t="shared" ref="I48:I94" si="5">(D48*H48)</f>
        <v>130.83333333333334</v>
      </c>
      <c r="J48" s="7"/>
      <c r="K48" s="11"/>
      <c r="L48" s="11"/>
      <c r="M48" s="11"/>
      <c r="N48" s="18"/>
      <c r="O48" s="20"/>
      <c r="P48" s="20"/>
      <c r="Q48" s="20"/>
      <c r="R48" s="21"/>
      <c r="S48" s="7"/>
      <c r="T48" s="7"/>
      <c r="U48" s="7"/>
    </row>
    <row r="49" spans="1:21" ht="37.549999999999997" customHeight="1" x14ac:dyDescent="0.3">
      <c r="A49" s="26">
        <v>35</v>
      </c>
      <c r="B49" s="33" t="s">
        <v>62</v>
      </c>
      <c r="C49" s="39" t="s">
        <v>123</v>
      </c>
      <c r="D49" s="39">
        <v>1</v>
      </c>
      <c r="E49" s="29">
        <v>757</v>
      </c>
      <c r="F49" s="29">
        <v>794.85</v>
      </c>
      <c r="G49" s="29">
        <v>825.13</v>
      </c>
      <c r="H49" s="29">
        <f t="shared" si="4"/>
        <v>792.32666666666671</v>
      </c>
      <c r="I49" s="29">
        <f t="shared" si="5"/>
        <v>792.32666666666671</v>
      </c>
      <c r="J49" s="7"/>
      <c r="K49" s="11"/>
      <c r="L49" s="11"/>
      <c r="M49" s="11"/>
      <c r="N49" s="18"/>
      <c r="O49" s="20"/>
      <c r="P49" s="20"/>
      <c r="Q49" s="20"/>
      <c r="R49" s="21"/>
      <c r="S49" s="7"/>
      <c r="T49" s="7"/>
      <c r="U49" s="7"/>
    </row>
    <row r="50" spans="1:21" ht="35.450000000000003" x14ac:dyDescent="0.3">
      <c r="A50" s="26">
        <v>36</v>
      </c>
      <c r="B50" s="33" t="s">
        <v>63</v>
      </c>
      <c r="C50" s="39" t="s">
        <v>123</v>
      </c>
      <c r="D50" s="39">
        <v>10</v>
      </c>
      <c r="E50" s="29">
        <v>42.65</v>
      </c>
      <c r="F50" s="29">
        <v>44.78</v>
      </c>
      <c r="G50" s="29">
        <v>46.49</v>
      </c>
      <c r="H50" s="29">
        <f t="shared" si="4"/>
        <v>44.640000000000008</v>
      </c>
      <c r="I50" s="29">
        <f t="shared" si="5"/>
        <v>446.40000000000009</v>
      </c>
      <c r="J50" s="7"/>
      <c r="K50" s="11"/>
      <c r="L50" s="11"/>
      <c r="M50" s="11"/>
      <c r="N50" s="18"/>
      <c r="O50" s="20"/>
      <c r="P50" s="20"/>
      <c r="Q50" s="20"/>
      <c r="R50" s="21"/>
      <c r="S50" s="7"/>
      <c r="T50" s="7"/>
      <c r="U50" s="7"/>
    </row>
    <row r="51" spans="1:21" ht="35.450000000000003" x14ac:dyDescent="0.3">
      <c r="A51" s="26">
        <v>37</v>
      </c>
      <c r="B51" s="33" t="s">
        <v>64</v>
      </c>
      <c r="C51" s="39" t="s">
        <v>123</v>
      </c>
      <c r="D51" s="39">
        <v>4</v>
      </c>
      <c r="E51" s="29">
        <v>74.319999999999993</v>
      </c>
      <c r="F51" s="29">
        <v>78.040000000000006</v>
      </c>
      <c r="G51" s="29">
        <v>81.010000000000005</v>
      </c>
      <c r="H51" s="29">
        <f t="shared" si="4"/>
        <v>77.790000000000006</v>
      </c>
      <c r="I51" s="29">
        <f t="shared" si="5"/>
        <v>311.16000000000003</v>
      </c>
      <c r="J51" s="7"/>
      <c r="K51" s="11"/>
      <c r="L51" s="11"/>
      <c r="M51" s="11"/>
      <c r="N51" s="18"/>
      <c r="O51" s="20"/>
      <c r="P51" s="20"/>
      <c r="Q51" s="20"/>
      <c r="R51" s="21"/>
      <c r="S51" s="7"/>
      <c r="T51" s="7"/>
      <c r="U51" s="7"/>
    </row>
    <row r="52" spans="1:21" ht="35.450000000000003" x14ac:dyDescent="0.3">
      <c r="A52" s="26">
        <v>38</v>
      </c>
      <c r="B52" s="38" t="s">
        <v>65</v>
      </c>
      <c r="C52" s="39" t="s">
        <v>125</v>
      </c>
      <c r="D52" s="39">
        <v>8</v>
      </c>
      <c r="E52" s="29">
        <v>236.24</v>
      </c>
      <c r="F52" s="29">
        <v>248.05</v>
      </c>
      <c r="G52" s="29">
        <v>257.5</v>
      </c>
      <c r="H52" s="29">
        <f t="shared" si="4"/>
        <v>247.26333333333332</v>
      </c>
      <c r="I52" s="29">
        <f t="shared" si="5"/>
        <v>1978.1066666666666</v>
      </c>
      <c r="J52" s="7"/>
      <c r="K52" s="11"/>
      <c r="L52" s="11"/>
      <c r="M52" s="11"/>
      <c r="N52" s="18"/>
      <c r="O52" s="20"/>
      <c r="P52" s="20"/>
      <c r="Q52" s="20"/>
      <c r="R52" s="21"/>
      <c r="S52" s="7"/>
      <c r="T52" s="7"/>
      <c r="U52" s="7"/>
    </row>
    <row r="53" spans="1:21" ht="35.450000000000003" x14ac:dyDescent="0.3">
      <c r="A53" s="26">
        <v>39</v>
      </c>
      <c r="B53" s="33" t="s">
        <v>66</v>
      </c>
      <c r="C53" s="39" t="s">
        <v>125</v>
      </c>
      <c r="D53" s="39">
        <v>1</v>
      </c>
      <c r="E53" s="29">
        <v>1574.1</v>
      </c>
      <c r="F53" s="29">
        <v>1652.81</v>
      </c>
      <c r="G53" s="29">
        <v>1715.77</v>
      </c>
      <c r="H53" s="29">
        <f t="shared" si="4"/>
        <v>1647.5600000000002</v>
      </c>
      <c r="I53" s="29">
        <f t="shared" si="5"/>
        <v>1647.5600000000002</v>
      </c>
      <c r="J53" s="7"/>
      <c r="K53" s="11"/>
      <c r="L53" s="11"/>
      <c r="M53" s="11"/>
      <c r="N53" s="18"/>
      <c r="O53" s="20"/>
      <c r="P53" s="20"/>
      <c r="Q53" s="20"/>
      <c r="R53" s="21"/>
      <c r="S53" s="7"/>
      <c r="T53" s="7"/>
      <c r="U53" s="7"/>
    </row>
    <row r="54" spans="1:21" ht="35.450000000000003" x14ac:dyDescent="0.3">
      <c r="A54" s="26">
        <v>40</v>
      </c>
      <c r="B54" s="38" t="s">
        <v>67</v>
      </c>
      <c r="C54" s="39" t="s">
        <v>125</v>
      </c>
      <c r="D54" s="39">
        <v>9</v>
      </c>
      <c r="E54" s="29">
        <v>647</v>
      </c>
      <c r="F54" s="29">
        <v>679.35</v>
      </c>
      <c r="G54" s="29">
        <v>705.23</v>
      </c>
      <c r="H54" s="29">
        <f t="shared" si="4"/>
        <v>677.19333333333327</v>
      </c>
      <c r="I54" s="29">
        <f t="shared" si="5"/>
        <v>6094.74</v>
      </c>
      <c r="J54" s="7"/>
      <c r="K54" s="11"/>
      <c r="L54" s="11"/>
      <c r="M54" s="11"/>
      <c r="N54" s="18"/>
      <c r="O54" s="20"/>
      <c r="P54" s="20"/>
      <c r="Q54" s="20"/>
      <c r="R54" s="21"/>
      <c r="S54" s="7"/>
      <c r="T54" s="7"/>
      <c r="U54" s="7"/>
    </row>
    <row r="55" spans="1:21" ht="35.450000000000003" x14ac:dyDescent="0.3">
      <c r="A55" s="26">
        <v>41</v>
      </c>
      <c r="B55" s="38" t="s">
        <v>68</v>
      </c>
      <c r="C55" s="39" t="s">
        <v>123</v>
      </c>
      <c r="D55" s="39">
        <v>2</v>
      </c>
      <c r="E55" s="29">
        <v>326.20999999999998</v>
      </c>
      <c r="F55" s="29">
        <v>342.52</v>
      </c>
      <c r="G55" s="29">
        <v>355.57</v>
      </c>
      <c r="H55" s="29">
        <f t="shared" si="4"/>
        <v>341.43333333333334</v>
      </c>
      <c r="I55" s="29">
        <f t="shared" si="5"/>
        <v>682.86666666666667</v>
      </c>
      <c r="J55" s="7"/>
      <c r="K55" s="11"/>
      <c r="L55" s="11"/>
      <c r="M55" s="11"/>
      <c r="N55" s="18"/>
      <c r="O55" s="20"/>
      <c r="P55" s="20"/>
      <c r="Q55" s="20"/>
      <c r="R55" s="21"/>
      <c r="S55" s="7"/>
      <c r="T55" s="7"/>
      <c r="U55" s="7"/>
    </row>
    <row r="56" spans="1:21" ht="53.2" x14ac:dyDescent="0.3">
      <c r="A56" s="26">
        <v>42</v>
      </c>
      <c r="B56" s="38" t="s">
        <v>69</v>
      </c>
      <c r="C56" s="39" t="s">
        <v>123</v>
      </c>
      <c r="D56" s="39">
        <v>3</v>
      </c>
      <c r="E56" s="29">
        <v>226</v>
      </c>
      <c r="F56" s="29">
        <v>237.3</v>
      </c>
      <c r="G56" s="29">
        <v>246.34</v>
      </c>
      <c r="H56" s="29">
        <f t="shared" si="4"/>
        <v>236.54666666666665</v>
      </c>
      <c r="I56" s="29">
        <f t="shared" si="5"/>
        <v>709.64</v>
      </c>
      <c r="J56" s="7"/>
      <c r="K56" s="11"/>
      <c r="L56" s="11"/>
      <c r="M56" s="11"/>
      <c r="N56" s="18"/>
      <c r="O56" s="20"/>
      <c r="P56" s="20"/>
      <c r="Q56" s="20"/>
      <c r="R56" s="21"/>
      <c r="S56" s="7"/>
      <c r="T56" s="7"/>
      <c r="U56" s="7"/>
    </row>
    <row r="57" spans="1:21" ht="35.450000000000003" x14ac:dyDescent="0.3">
      <c r="A57" s="26">
        <v>43</v>
      </c>
      <c r="B57" s="38" t="s">
        <v>70</v>
      </c>
      <c r="C57" s="39" t="s">
        <v>123</v>
      </c>
      <c r="D57" s="39">
        <v>10</v>
      </c>
      <c r="E57" s="29">
        <v>21</v>
      </c>
      <c r="F57" s="29">
        <v>22.05</v>
      </c>
      <c r="G57" s="29">
        <v>22.89</v>
      </c>
      <c r="H57" s="29">
        <f t="shared" si="4"/>
        <v>21.98</v>
      </c>
      <c r="I57" s="29">
        <f t="shared" si="5"/>
        <v>219.8</v>
      </c>
      <c r="J57" s="7"/>
      <c r="K57" s="11"/>
      <c r="L57" s="11"/>
      <c r="M57" s="11"/>
      <c r="N57" s="18"/>
      <c r="O57" s="20"/>
      <c r="P57" s="20"/>
      <c r="Q57" s="20"/>
      <c r="R57" s="21"/>
      <c r="S57" s="7"/>
      <c r="T57" s="7"/>
      <c r="U57" s="7"/>
    </row>
    <row r="58" spans="1:21" ht="35.450000000000003" x14ac:dyDescent="0.3">
      <c r="A58" s="26">
        <v>44</v>
      </c>
      <c r="B58" s="38" t="s">
        <v>71</v>
      </c>
      <c r="C58" s="39" t="s">
        <v>123</v>
      </c>
      <c r="D58" s="39">
        <v>4</v>
      </c>
      <c r="E58" s="29">
        <v>243</v>
      </c>
      <c r="F58" s="29">
        <v>255.15</v>
      </c>
      <c r="G58" s="29">
        <v>264.87</v>
      </c>
      <c r="H58" s="29">
        <f t="shared" si="4"/>
        <v>254.34</v>
      </c>
      <c r="I58" s="29">
        <f t="shared" si="5"/>
        <v>1017.36</v>
      </c>
      <c r="J58" s="7"/>
      <c r="K58" s="11"/>
      <c r="L58" s="11"/>
      <c r="M58" s="11"/>
      <c r="N58" s="18"/>
      <c r="O58" s="20"/>
      <c r="P58" s="20"/>
      <c r="Q58" s="20"/>
      <c r="R58" s="21"/>
      <c r="S58" s="7"/>
      <c r="T58" s="7"/>
      <c r="U58" s="7"/>
    </row>
    <row r="59" spans="1:21" ht="35.450000000000003" x14ac:dyDescent="0.3">
      <c r="A59" s="26">
        <v>45</v>
      </c>
      <c r="B59" s="34" t="s">
        <v>72</v>
      </c>
      <c r="C59" s="39" t="s">
        <v>123</v>
      </c>
      <c r="D59" s="37">
        <v>4</v>
      </c>
      <c r="E59" s="29">
        <v>463</v>
      </c>
      <c r="F59" s="29">
        <v>486.15</v>
      </c>
      <c r="G59" s="29">
        <v>504.67</v>
      </c>
      <c r="H59" s="29">
        <f t="shared" si="4"/>
        <v>484.60666666666663</v>
      </c>
      <c r="I59" s="29">
        <f t="shared" si="5"/>
        <v>1938.4266666666665</v>
      </c>
      <c r="J59" s="7"/>
      <c r="K59" s="11"/>
      <c r="L59" s="11"/>
      <c r="M59" s="11"/>
      <c r="N59" s="18"/>
      <c r="O59" s="20"/>
      <c r="P59" s="20"/>
      <c r="Q59" s="20"/>
      <c r="R59" s="21"/>
      <c r="S59" s="7"/>
      <c r="T59" s="7"/>
      <c r="U59" s="7"/>
    </row>
    <row r="60" spans="1:21" ht="18.7" customHeight="1" x14ac:dyDescent="0.3">
      <c r="A60" s="26">
        <v>46</v>
      </c>
      <c r="B60" s="35" t="s">
        <v>73</v>
      </c>
      <c r="C60" s="39" t="s">
        <v>123</v>
      </c>
      <c r="D60" s="36">
        <v>4</v>
      </c>
      <c r="E60" s="29">
        <v>463</v>
      </c>
      <c r="F60" s="29">
        <v>486.15</v>
      </c>
      <c r="G60" s="29">
        <v>504.67</v>
      </c>
      <c r="H60" s="29">
        <f t="shared" si="4"/>
        <v>484.60666666666663</v>
      </c>
      <c r="I60" s="29">
        <f t="shared" si="5"/>
        <v>1938.4266666666665</v>
      </c>
      <c r="J60" s="7"/>
      <c r="K60" s="11"/>
      <c r="L60" s="11"/>
      <c r="M60" s="11"/>
      <c r="N60" s="18"/>
      <c r="O60" s="20"/>
      <c r="P60" s="20"/>
      <c r="Q60" s="20"/>
      <c r="R60" s="21"/>
      <c r="S60" s="7"/>
      <c r="T60" s="7"/>
      <c r="U60" s="7"/>
    </row>
    <row r="61" spans="1:21" ht="18.7" customHeight="1" x14ac:dyDescent="0.3">
      <c r="A61" s="26">
        <v>47</v>
      </c>
      <c r="B61" s="35" t="s">
        <v>74</v>
      </c>
      <c r="C61" s="39" t="s">
        <v>123</v>
      </c>
      <c r="D61" s="36">
        <v>4</v>
      </c>
      <c r="E61" s="29">
        <v>360</v>
      </c>
      <c r="F61" s="29">
        <v>378</v>
      </c>
      <c r="G61" s="29">
        <v>392.4</v>
      </c>
      <c r="H61" s="29">
        <f t="shared" si="4"/>
        <v>376.8</v>
      </c>
      <c r="I61" s="29">
        <f t="shared" si="5"/>
        <v>1507.2</v>
      </c>
      <c r="J61" s="7"/>
      <c r="K61" s="11"/>
      <c r="L61" s="11"/>
      <c r="M61" s="11"/>
      <c r="N61" s="18"/>
      <c r="O61" s="20"/>
      <c r="P61" s="20"/>
      <c r="Q61" s="20"/>
      <c r="R61" s="21"/>
      <c r="S61" s="7"/>
      <c r="T61" s="7"/>
      <c r="U61" s="7"/>
    </row>
    <row r="62" spans="1:21" ht="17.75" x14ac:dyDescent="0.3">
      <c r="A62" s="26">
        <v>48</v>
      </c>
      <c r="B62" s="35" t="s">
        <v>75</v>
      </c>
      <c r="C62" s="39" t="s">
        <v>123</v>
      </c>
      <c r="D62" s="36">
        <v>4</v>
      </c>
      <c r="E62" s="29">
        <v>360</v>
      </c>
      <c r="F62" s="29">
        <v>378</v>
      </c>
      <c r="G62" s="29">
        <v>392.4</v>
      </c>
      <c r="H62" s="29">
        <f t="shared" si="4"/>
        <v>376.8</v>
      </c>
      <c r="I62" s="29">
        <f t="shared" si="5"/>
        <v>1507.2</v>
      </c>
      <c r="J62" s="7"/>
      <c r="K62" s="11"/>
      <c r="L62" s="11"/>
      <c r="M62" s="11"/>
      <c r="N62" s="18"/>
      <c r="O62" s="20"/>
      <c r="P62" s="20"/>
      <c r="Q62" s="20"/>
      <c r="R62" s="21"/>
      <c r="S62" s="7"/>
      <c r="T62" s="7"/>
      <c r="U62" s="7"/>
    </row>
    <row r="63" spans="1:21" ht="17.75" x14ac:dyDescent="0.3">
      <c r="A63" s="26">
        <v>49</v>
      </c>
      <c r="B63" s="35" t="s">
        <v>76</v>
      </c>
      <c r="C63" s="39" t="s">
        <v>123</v>
      </c>
      <c r="D63" s="36">
        <v>4</v>
      </c>
      <c r="E63" s="29">
        <v>360</v>
      </c>
      <c r="F63" s="29">
        <v>378</v>
      </c>
      <c r="G63" s="29">
        <v>392.4</v>
      </c>
      <c r="H63" s="29">
        <f t="shared" si="4"/>
        <v>376.8</v>
      </c>
      <c r="I63" s="29">
        <f t="shared" si="5"/>
        <v>1507.2</v>
      </c>
      <c r="J63" s="7"/>
      <c r="K63" s="11"/>
      <c r="L63" s="11"/>
      <c r="M63" s="11"/>
      <c r="N63" s="18"/>
      <c r="O63" s="20"/>
      <c r="P63" s="20"/>
      <c r="Q63" s="20"/>
      <c r="R63" s="21"/>
      <c r="S63" s="7"/>
      <c r="T63" s="7"/>
      <c r="U63" s="7"/>
    </row>
    <row r="64" spans="1:21" ht="35.450000000000003" x14ac:dyDescent="0.3">
      <c r="A64" s="26">
        <v>50</v>
      </c>
      <c r="B64" s="35" t="s">
        <v>77</v>
      </c>
      <c r="C64" s="39" t="s">
        <v>124</v>
      </c>
      <c r="D64" s="36">
        <v>2</v>
      </c>
      <c r="E64" s="29">
        <v>462.84</v>
      </c>
      <c r="F64" s="29">
        <v>485.98</v>
      </c>
      <c r="G64" s="29">
        <v>504.5</v>
      </c>
      <c r="H64" s="29">
        <f t="shared" si="4"/>
        <v>484.44</v>
      </c>
      <c r="I64" s="29">
        <f t="shared" si="5"/>
        <v>968.88</v>
      </c>
      <c r="J64" s="7"/>
      <c r="K64" s="11"/>
      <c r="L64" s="11"/>
      <c r="M64" s="11"/>
      <c r="N64" s="18"/>
      <c r="O64" s="20"/>
      <c r="P64" s="20"/>
      <c r="Q64" s="20"/>
      <c r="R64" s="21"/>
      <c r="S64" s="7"/>
      <c r="T64" s="7"/>
      <c r="U64" s="7"/>
    </row>
    <row r="65" spans="1:21" ht="35.450000000000003" x14ac:dyDescent="0.3">
      <c r="A65" s="26">
        <v>51</v>
      </c>
      <c r="B65" s="35" t="s">
        <v>78</v>
      </c>
      <c r="C65" s="39" t="s">
        <v>124</v>
      </c>
      <c r="D65" s="39">
        <v>1</v>
      </c>
      <c r="E65" s="29">
        <v>522</v>
      </c>
      <c r="F65" s="29">
        <v>548.1</v>
      </c>
      <c r="G65" s="29">
        <v>568.98</v>
      </c>
      <c r="H65" s="29">
        <f t="shared" si="4"/>
        <v>546.36</v>
      </c>
      <c r="I65" s="29">
        <f t="shared" si="5"/>
        <v>546.36</v>
      </c>
      <c r="J65" s="7"/>
      <c r="K65" s="11"/>
      <c r="L65" s="11"/>
      <c r="M65" s="11"/>
      <c r="N65" s="18"/>
      <c r="O65" s="20"/>
      <c r="P65" s="20"/>
      <c r="Q65" s="20"/>
      <c r="R65" s="21"/>
      <c r="S65" s="7"/>
      <c r="T65" s="7"/>
      <c r="U65" s="7"/>
    </row>
    <row r="66" spans="1:21" ht="35.450000000000003" x14ac:dyDescent="0.3">
      <c r="A66" s="26">
        <v>52</v>
      </c>
      <c r="B66" s="33" t="s">
        <v>79</v>
      </c>
      <c r="C66" s="39" t="s">
        <v>124</v>
      </c>
      <c r="D66" s="39">
        <v>1</v>
      </c>
      <c r="E66" s="29">
        <v>536</v>
      </c>
      <c r="F66" s="29">
        <v>562.79999999999995</v>
      </c>
      <c r="G66" s="29">
        <v>584.24</v>
      </c>
      <c r="H66" s="29">
        <f t="shared" si="4"/>
        <v>561.01333333333332</v>
      </c>
      <c r="I66" s="29">
        <f t="shared" si="5"/>
        <v>561.01333333333332</v>
      </c>
      <c r="J66" s="7"/>
      <c r="K66" s="11"/>
      <c r="L66" s="11"/>
      <c r="M66" s="11"/>
      <c r="N66" s="18"/>
      <c r="O66" s="20"/>
      <c r="P66" s="20"/>
      <c r="Q66" s="20"/>
      <c r="R66" s="21"/>
      <c r="S66" s="7"/>
      <c r="T66" s="7"/>
      <c r="U66" s="7"/>
    </row>
    <row r="67" spans="1:21" ht="35.450000000000003" x14ac:dyDescent="0.3">
      <c r="A67" s="26">
        <v>53</v>
      </c>
      <c r="B67" s="33" t="s">
        <v>80</v>
      </c>
      <c r="C67" s="39" t="s">
        <v>124</v>
      </c>
      <c r="D67" s="39">
        <v>1</v>
      </c>
      <c r="E67" s="29">
        <v>522</v>
      </c>
      <c r="F67" s="29">
        <v>548.1</v>
      </c>
      <c r="G67" s="29">
        <v>568.98</v>
      </c>
      <c r="H67" s="29">
        <f t="shared" si="4"/>
        <v>546.36</v>
      </c>
      <c r="I67" s="29">
        <f t="shared" si="5"/>
        <v>546.36</v>
      </c>
      <c r="J67" s="7"/>
      <c r="K67" s="11"/>
      <c r="L67" s="11"/>
      <c r="M67" s="11"/>
      <c r="N67" s="18"/>
      <c r="O67" s="20"/>
      <c r="P67" s="20"/>
      <c r="Q67" s="20"/>
      <c r="R67" s="21"/>
      <c r="S67" s="7"/>
      <c r="T67" s="7"/>
      <c r="U67" s="7"/>
    </row>
    <row r="68" spans="1:21" ht="18.7" customHeight="1" x14ac:dyDescent="0.3">
      <c r="A68" s="26">
        <v>54</v>
      </c>
      <c r="B68" s="33" t="s">
        <v>81</v>
      </c>
      <c r="C68" s="39" t="s">
        <v>124</v>
      </c>
      <c r="D68" s="39">
        <v>1</v>
      </c>
      <c r="E68" s="29">
        <v>522</v>
      </c>
      <c r="F68" s="29">
        <v>548.1</v>
      </c>
      <c r="G68" s="29">
        <v>568.98</v>
      </c>
      <c r="H68" s="29">
        <f t="shared" si="4"/>
        <v>546.36</v>
      </c>
      <c r="I68" s="29">
        <f t="shared" si="5"/>
        <v>546.36</v>
      </c>
      <c r="J68" s="7"/>
      <c r="K68" s="11"/>
      <c r="L68" s="11"/>
      <c r="M68" s="11"/>
      <c r="N68" s="18"/>
      <c r="O68" s="20"/>
      <c r="P68" s="20"/>
      <c r="Q68" s="20"/>
      <c r="R68" s="21"/>
      <c r="S68" s="7"/>
      <c r="T68" s="7"/>
      <c r="U68" s="7"/>
    </row>
    <row r="69" spans="1:21" ht="18.7" customHeight="1" x14ac:dyDescent="0.3">
      <c r="A69" s="26">
        <v>55</v>
      </c>
      <c r="B69" s="35" t="s">
        <v>82</v>
      </c>
      <c r="C69" s="39" t="s">
        <v>124</v>
      </c>
      <c r="D69" s="39">
        <v>2</v>
      </c>
      <c r="E69" s="29">
        <v>564</v>
      </c>
      <c r="F69" s="29">
        <v>592.20000000000005</v>
      </c>
      <c r="G69" s="29">
        <v>614.76</v>
      </c>
      <c r="H69" s="29">
        <f t="shared" si="4"/>
        <v>590.32000000000005</v>
      </c>
      <c r="I69" s="29">
        <f t="shared" si="5"/>
        <v>1180.6400000000001</v>
      </c>
      <c r="J69" s="7"/>
      <c r="K69" s="11"/>
      <c r="L69" s="11"/>
      <c r="M69" s="11"/>
      <c r="N69" s="18"/>
      <c r="O69" s="20"/>
      <c r="P69" s="20"/>
      <c r="Q69" s="20"/>
      <c r="R69" s="21"/>
      <c r="S69" s="7"/>
      <c r="T69" s="7"/>
      <c r="U69" s="7"/>
    </row>
    <row r="70" spans="1:21" ht="35.450000000000003" x14ac:dyDescent="0.3">
      <c r="A70" s="26">
        <v>56</v>
      </c>
      <c r="B70" s="38" t="s">
        <v>83</v>
      </c>
      <c r="C70" s="39" t="s">
        <v>123</v>
      </c>
      <c r="D70" s="39">
        <v>5</v>
      </c>
      <c r="E70" s="29">
        <v>553.85</v>
      </c>
      <c r="F70" s="29">
        <v>581.54</v>
      </c>
      <c r="G70" s="29">
        <v>603.70000000000005</v>
      </c>
      <c r="H70" s="29">
        <f t="shared" si="4"/>
        <v>579.6966666666666</v>
      </c>
      <c r="I70" s="29">
        <f t="shared" si="5"/>
        <v>2898.4833333333331</v>
      </c>
      <c r="J70" s="7"/>
      <c r="K70" s="11"/>
      <c r="L70" s="11"/>
      <c r="M70" s="11"/>
      <c r="N70" s="18"/>
      <c r="O70" s="20"/>
      <c r="P70" s="20"/>
      <c r="Q70" s="20"/>
      <c r="R70" s="21"/>
      <c r="S70" s="7"/>
      <c r="T70" s="7"/>
      <c r="U70" s="7"/>
    </row>
    <row r="71" spans="1:21" ht="35.450000000000003" x14ac:dyDescent="0.3">
      <c r="A71" s="26">
        <v>57</v>
      </c>
      <c r="B71" s="38" t="s">
        <v>84</v>
      </c>
      <c r="C71" s="39" t="s">
        <v>123</v>
      </c>
      <c r="D71" s="39">
        <v>5</v>
      </c>
      <c r="E71" s="29">
        <v>627</v>
      </c>
      <c r="F71" s="29">
        <v>658.35</v>
      </c>
      <c r="G71" s="29">
        <v>683.43</v>
      </c>
      <c r="H71" s="29">
        <f t="shared" si="4"/>
        <v>656.25999999999988</v>
      </c>
      <c r="I71" s="29">
        <f t="shared" si="5"/>
        <v>3281.2999999999993</v>
      </c>
      <c r="J71" s="7"/>
      <c r="K71" s="11"/>
      <c r="L71" s="11"/>
      <c r="M71" s="11"/>
      <c r="N71" s="18"/>
      <c r="O71" s="20"/>
      <c r="P71" s="20"/>
      <c r="Q71" s="20"/>
      <c r="R71" s="21"/>
      <c r="S71" s="7"/>
      <c r="T71" s="7"/>
      <c r="U71" s="7"/>
    </row>
    <row r="72" spans="1:21" ht="35.450000000000003" x14ac:dyDescent="0.3">
      <c r="A72" s="26">
        <v>58</v>
      </c>
      <c r="B72" s="34" t="s">
        <v>85</v>
      </c>
      <c r="C72" s="39" t="s">
        <v>124</v>
      </c>
      <c r="D72" s="36">
        <v>1</v>
      </c>
      <c r="E72" s="29">
        <v>871</v>
      </c>
      <c r="F72" s="29">
        <v>914.55</v>
      </c>
      <c r="G72" s="29">
        <v>949.39</v>
      </c>
      <c r="H72" s="29">
        <f t="shared" si="4"/>
        <v>911.64666666666665</v>
      </c>
      <c r="I72" s="29">
        <f t="shared" si="5"/>
        <v>911.64666666666665</v>
      </c>
      <c r="J72" s="7"/>
      <c r="K72" s="11"/>
      <c r="L72" s="11"/>
      <c r="M72" s="11"/>
      <c r="N72" s="18"/>
      <c r="O72" s="20"/>
      <c r="P72" s="20"/>
      <c r="Q72" s="20"/>
      <c r="R72" s="21"/>
      <c r="S72" s="7"/>
      <c r="T72" s="7"/>
      <c r="U72" s="7"/>
    </row>
    <row r="73" spans="1:21" ht="35.450000000000003" x14ac:dyDescent="0.3">
      <c r="A73" s="26">
        <v>59</v>
      </c>
      <c r="B73" s="38" t="s">
        <v>86</v>
      </c>
      <c r="C73" s="39" t="s">
        <v>123</v>
      </c>
      <c r="D73" s="39">
        <v>20</v>
      </c>
      <c r="E73" s="29">
        <v>199</v>
      </c>
      <c r="F73" s="29">
        <v>208.95</v>
      </c>
      <c r="G73" s="29">
        <v>216.91</v>
      </c>
      <c r="H73" s="29">
        <f t="shared" si="4"/>
        <v>208.28666666666666</v>
      </c>
      <c r="I73" s="29">
        <f t="shared" si="5"/>
        <v>4165.7333333333336</v>
      </c>
      <c r="J73" s="7"/>
      <c r="K73" s="11"/>
      <c r="L73" s="11"/>
      <c r="M73" s="11"/>
      <c r="N73" s="18"/>
      <c r="O73" s="20"/>
      <c r="P73" s="20"/>
      <c r="Q73" s="20"/>
      <c r="R73" s="21"/>
      <c r="S73" s="7"/>
      <c r="T73" s="7"/>
      <c r="U73" s="7"/>
    </row>
    <row r="74" spans="1:21" ht="35.450000000000003" x14ac:dyDescent="0.3">
      <c r="A74" s="26">
        <v>60</v>
      </c>
      <c r="B74" s="38" t="s">
        <v>87</v>
      </c>
      <c r="C74" s="39" t="s">
        <v>124</v>
      </c>
      <c r="D74" s="39">
        <v>1</v>
      </c>
      <c r="E74" s="29">
        <v>2162</v>
      </c>
      <c r="F74" s="29">
        <v>2270.1</v>
      </c>
      <c r="G74" s="29">
        <v>2356.58</v>
      </c>
      <c r="H74" s="29">
        <f t="shared" si="4"/>
        <v>2262.8933333333334</v>
      </c>
      <c r="I74" s="29">
        <f t="shared" si="5"/>
        <v>2262.8933333333334</v>
      </c>
      <c r="J74" s="7"/>
      <c r="K74" s="11"/>
      <c r="L74" s="11"/>
      <c r="M74" s="11"/>
      <c r="N74" s="18"/>
      <c r="O74" s="20"/>
      <c r="P74" s="20"/>
      <c r="Q74" s="20"/>
      <c r="R74" s="21"/>
      <c r="S74" s="7"/>
      <c r="T74" s="7"/>
      <c r="U74" s="7"/>
    </row>
    <row r="75" spans="1:21" ht="17.75" x14ac:dyDescent="0.3">
      <c r="A75" s="26">
        <v>61</v>
      </c>
      <c r="B75" s="38" t="s">
        <v>88</v>
      </c>
      <c r="C75" s="39" t="s">
        <v>123</v>
      </c>
      <c r="D75" s="39">
        <v>10</v>
      </c>
      <c r="E75" s="29">
        <v>479</v>
      </c>
      <c r="F75" s="29">
        <v>502.95</v>
      </c>
      <c r="G75" s="29">
        <v>522.11</v>
      </c>
      <c r="H75" s="29">
        <f t="shared" si="4"/>
        <v>501.3533333333333</v>
      </c>
      <c r="I75" s="29">
        <f t="shared" si="5"/>
        <v>5013.5333333333328</v>
      </c>
      <c r="J75" s="7"/>
      <c r="K75" s="11"/>
      <c r="L75" s="11"/>
      <c r="M75" s="11"/>
      <c r="N75" s="18"/>
      <c r="O75" s="20"/>
      <c r="P75" s="20"/>
      <c r="Q75" s="20"/>
      <c r="R75" s="21"/>
      <c r="S75" s="7"/>
      <c r="T75" s="7"/>
      <c r="U75" s="7"/>
    </row>
    <row r="76" spans="1:21" ht="17.75" x14ac:dyDescent="0.3">
      <c r="A76" s="26">
        <v>62</v>
      </c>
      <c r="B76" s="38" t="s">
        <v>89</v>
      </c>
      <c r="C76" s="39" t="s">
        <v>123</v>
      </c>
      <c r="D76" s="39">
        <v>2</v>
      </c>
      <c r="E76" s="29">
        <v>587</v>
      </c>
      <c r="F76" s="29">
        <v>616.35</v>
      </c>
      <c r="G76" s="29">
        <v>639.83000000000004</v>
      </c>
      <c r="H76" s="29">
        <f t="shared" si="4"/>
        <v>614.39333333333332</v>
      </c>
      <c r="I76" s="29">
        <f t="shared" si="5"/>
        <v>1228.7866666666666</v>
      </c>
      <c r="J76" s="7"/>
      <c r="K76" s="11"/>
      <c r="L76" s="11"/>
      <c r="M76" s="11"/>
      <c r="N76" s="18"/>
      <c r="O76" s="20"/>
      <c r="P76" s="20"/>
      <c r="Q76" s="20"/>
      <c r="R76" s="21"/>
      <c r="S76" s="7"/>
      <c r="T76" s="7"/>
      <c r="U76" s="7"/>
    </row>
    <row r="77" spans="1:21" ht="35.450000000000003" x14ac:dyDescent="0.3">
      <c r="A77" s="26">
        <v>63</v>
      </c>
      <c r="B77" s="38" t="s">
        <v>90</v>
      </c>
      <c r="C77" s="39" t="s">
        <v>123</v>
      </c>
      <c r="D77" s="39">
        <v>2</v>
      </c>
      <c r="E77" s="29">
        <v>807.04</v>
      </c>
      <c r="F77" s="29">
        <v>847.39</v>
      </c>
      <c r="G77" s="29">
        <v>879.67</v>
      </c>
      <c r="H77" s="29">
        <f t="shared" si="4"/>
        <v>844.69999999999993</v>
      </c>
      <c r="I77" s="29">
        <f t="shared" si="5"/>
        <v>1689.3999999999999</v>
      </c>
      <c r="J77" s="7"/>
      <c r="K77" s="11"/>
      <c r="L77" s="11"/>
      <c r="M77" s="11"/>
      <c r="N77" s="18"/>
      <c r="O77" s="20"/>
      <c r="P77" s="20"/>
      <c r="Q77" s="20"/>
      <c r="R77" s="21"/>
      <c r="S77" s="7"/>
      <c r="T77" s="7"/>
      <c r="U77" s="7"/>
    </row>
    <row r="78" spans="1:21" ht="35.450000000000003" x14ac:dyDescent="0.3">
      <c r="A78" s="26">
        <v>64</v>
      </c>
      <c r="B78" s="38" t="s">
        <v>91</v>
      </c>
      <c r="C78" s="39" t="s">
        <v>124</v>
      </c>
      <c r="D78" s="39">
        <v>1</v>
      </c>
      <c r="E78" s="29">
        <v>100</v>
      </c>
      <c r="F78" s="29">
        <v>105</v>
      </c>
      <c r="G78" s="29">
        <v>109</v>
      </c>
      <c r="H78" s="29">
        <f t="shared" si="4"/>
        <v>104.66666666666667</v>
      </c>
      <c r="I78" s="29">
        <f t="shared" si="5"/>
        <v>104.66666666666667</v>
      </c>
      <c r="J78" s="7"/>
      <c r="K78" s="11"/>
      <c r="L78" s="11"/>
      <c r="M78" s="11"/>
      <c r="N78" s="18"/>
      <c r="O78" s="20"/>
      <c r="P78" s="20"/>
      <c r="Q78" s="20"/>
      <c r="R78" s="21"/>
      <c r="S78" s="7"/>
      <c r="T78" s="7"/>
      <c r="U78" s="7"/>
    </row>
    <row r="79" spans="1:21" ht="35.450000000000003" x14ac:dyDescent="0.3">
      <c r="A79" s="26">
        <v>65</v>
      </c>
      <c r="B79" s="38" t="s">
        <v>92</v>
      </c>
      <c r="C79" s="39" t="s">
        <v>123</v>
      </c>
      <c r="D79" s="39">
        <v>6</v>
      </c>
      <c r="E79" s="29">
        <v>32.369999999999997</v>
      </c>
      <c r="F79" s="29">
        <v>33.99</v>
      </c>
      <c r="G79" s="29">
        <v>35.28</v>
      </c>
      <c r="H79" s="29">
        <f t="shared" si="4"/>
        <v>33.880000000000003</v>
      </c>
      <c r="I79" s="29">
        <f t="shared" si="5"/>
        <v>203.28000000000003</v>
      </c>
      <c r="J79" s="7"/>
      <c r="K79" s="11"/>
      <c r="L79" s="11"/>
      <c r="M79" s="11"/>
      <c r="N79" s="18"/>
      <c r="O79" s="20"/>
      <c r="P79" s="20"/>
      <c r="Q79" s="20"/>
      <c r="R79" s="21"/>
      <c r="S79" s="7"/>
      <c r="T79" s="7"/>
      <c r="U79" s="7"/>
    </row>
    <row r="80" spans="1:21" ht="35.450000000000003" x14ac:dyDescent="0.3">
      <c r="A80" s="26">
        <v>66</v>
      </c>
      <c r="B80" s="38" t="s">
        <v>93</v>
      </c>
      <c r="C80" s="39" t="s">
        <v>123</v>
      </c>
      <c r="D80" s="39">
        <v>6</v>
      </c>
      <c r="E80" s="29">
        <v>89.38</v>
      </c>
      <c r="F80" s="29">
        <v>93.85</v>
      </c>
      <c r="G80" s="29">
        <v>97.42</v>
      </c>
      <c r="H80" s="29">
        <f t="shared" si="4"/>
        <v>93.55</v>
      </c>
      <c r="I80" s="29">
        <f t="shared" si="5"/>
        <v>561.29999999999995</v>
      </c>
      <c r="J80" s="7"/>
      <c r="K80" s="11"/>
      <c r="L80" s="11"/>
      <c r="M80" s="11"/>
      <c r="N80" s="18"/>
      <c r="O80" s="20"/>
      <c r="P80" s="20"/>
      <c r="Q80" s="20"/>
      <c r="R80" s="21"/>
      <c r="S80" s="7"/>
      <c r="T80" s="7"/>
      <c r="U80" s="7"/>
    </row>
    <row r="81" spans="1:21" ht="35.450000000000003" x14ac:dyDescent="0.3">
      <c r="A81" s="26">
        <v>67</v>
      </c>
      <c r="B81" s="33" t="s">
        <v>94</v>
      </c>
      <c r="C81" s="39" t="s">
        <v>123</v>
      </c>
      <c r="D81" s="39">
        <v>4</v>
      </c>
      <c r="E81" s="29">
        <v>94.09</v>
      </c>
      <c r="F81" s="29">
        <v>98.79</v>
      </c>
      <c r="G81" s="29">
        <v>102.56</v>
      </c>
      <c r="H81" s="29">
        <f t="shared" si="4"/>
        <v>98.48</v>
      </c>
      <c r="I81" s="29">
        <f t="shared" si="5"/>
        <v>393.92</v>
      </c>
      <c r="J81" s="7"/>
      <c r="K81" s="11"/>
      <c r="L81" s="11"/>
      <c r="M81" s="11"/>
      <c r="N81" s="18"/>
      <c r="O81" s="20"/>
      <c r="P81" s="20"/>
      <c r="Q81" s="20"/>
      <c r="R81" s="21"/>
      <c r="S81" s="7"/>
      <c r="T81" s="7"/>
      <c r="U81" s="7"/>
    </row>
    <row r="82" spans="1:21" ht="35.450000000000003" x14ac:dyDescent="0.3">
      <c r="A82" s="26">
        <v>68</v>
      </c>
      <c r="B82" s="33" t="s">
        <v>95</v>
      </c>
      <c r="C82" s="39" t="s">
        <v>123</v>
      </c>
      <c r="D82" s="39">
        <v>10</v>
      </c>
      <c r="E82" s="29">
        <v>46.63</v>
      </c>
      <c r="F82" s="29">
        <v>48.96</v>
      </c>
      <c r="G82" s="29">
        <v>50.83</v>
      </c>
      <c r="H82" s="29">
        <f t="shared" si="4"/>
        <v>48.806666666666672</v>
      </c>
      <c r="I82" s="29">
        <f t="shared" si="5"/>
        <v>488.06666666666672</v>
      </c>
      <c r="J82" s="7"/>
      <c r="K82" s="11"/>
      <c r="L82" s="11"/>
      <c r="M82" s="11"/>
      <c r="N82" s="18"/>
      <c r="O82" s="20"/>
      <c r="P82" s="20"/>
      <c r="Q82" s="20"/>
      <c r="R82" s="21"/>
      <c r="S82" s="7"/>
      <c r="T82" s="7"/>
      <c r="U82" s="7"/>
    </row>
    <row r="83" spans="1:21" ht="35.450000000000003" x14ac:dyDescent="0.3">
      <c r="A83" s="26">
        <v>69</v>
      </c>
      <c r="B83" s="38" t="s">
        <v>96</v>
      </c>
      <c r="C83" s="39" t="s">
        <v>123</v>
      </c>
      <c r="D83" s="39">
        <v>50</v>
      </c>
      <c r="E83" s="29">
        <v>33.6</v>
      </c>
      <c r="F83" s="29">
        <v>35.28</v>
      </c>
      <c r="G83" s="29">
        <v>36.619999999999997</v>
      </c>
      <c r="H83" s="29">
        <f t="shared" si="4"/>
        <v>35.166666666666664</v>
      </c>
      <c r="I83" s="29">
        <f t="shared" si="5"/>
        <v>1758.3333333333333</v>
      </c>
      <c r="J83" s="7"/>
      <c r="K83" s="11"/>
      <c r="L83" s="11"/>
      <c r="M83" s="11"/>
      <c r="N83" s="18"/>
      <c r="O83" s="20"/>
      <c r="P83" s="20"/>
      <c r="Q83" s="20"/>
      <c r="R83" s="21"/>
      <c r="S83" s="7"/>
      <c r="T83" s="7"/>
      <c r="U83" s="7"/>
    </row>
    <row r="84" spans="1:21" ht="35.450000000000003" x14ac:dyDescent="0.3">
      <c r="A84" s="26">
        <v>70</v>
      </c>
      <c r="B84" s="38" t="s">
        <v>97</v>
      </c>
      <c r="C84" s="39" t="s">
        <v>123</v>
      </c>
      <c r="D84" s="39">
        <v>12</v>
      </c>
      <c r="E84" s="29">
        <v>27.9</v>
      </c>
      <c r="F84" s="29">
        <v>29.3</v>
      </c>
      <c r="G84" s="29">
        <v>30.41</v>
      </c>
      <c r="H84" s="29">
        <f t="shared" si="4"/>
        <v>29.203333333333333</v>
      </c>
      <c r="I84" s="29">
        <f t="shared" si="5"/>
        <v>350.44</v>
      </c>
      <c r="J84" s="7"/>
      <c r="K84" s="11"/>
      <c r="L84" s="11"/>
      <c r="M84" s="11"/>
      <c r="N84" s="18"/>
      <c r="O84" s="20"/>
      <c r="P84" s="20"/>
      <c r="Q84" s="20"/>
      <c r="R84" s="21"/>
      <c r="S84" s="7"/>
      <c r="T84" s="7"/>
      <c r="U84" s="7"/>
    </row>
    <row r="85" spans="1:21" ht="35.450000000000003" x14ac:dyDescent="0.3">
      <c r="A85" s="26">
        <v>71</v>
      </c>
      <c r="B85" s="38" t="s">
        <v>98</v>
      </c>
      <c r="C85" s="39" t="s">
        <v>124</v>
      </c>
      <c r="D85" s="36">
        <v>3</v>
      </c>
      <c r="E85" s="29">
        <v>304</v>
      </c>
      <c r="F85" s="29">
        <v>319.2</v>
      </c>
      <c r="G85" s="29">
        <v>331.36</v>
      </c>
      <c r="H85" s="29">
        <f t="shared" si="4"/>
        <v>318.18666666666667</v>
      </c>
      <c r="I85" s="29">
        <f t="shared" si="5"/>
        <v>954.56</v>
      </c>
      <c r="J85" s="7"/>
      <c r="K85" s="11"/>
      <c r="L85" s="11"/>
      <c r="M85" s="11"/>
      <c r="N85" s="18"/>
      <c r="O85" s="20"/>
      <c r="P85" s="20"/>
      <c r="Q85" s="20"/>
      <c r="R85" s="21"/>
      <c r="S85" s="7"/>
      <c r="T85" s="7"/>
      <c r="U85" s="7"/>
    </row>
    <row r="86" spans="1:21" ht="35.450000000000003" x14ac:dyDescent="0.3">
      <c r="A86" s="26">
        <v>72</v>
      </c>
      <c r="B86" s="35" t="s">
        <v>99</v>
      </c>
      <c r="C86" s="39" t="s">
        <v>124</v>
      </c>
      <c r="D86" s="36">
        <v>13</v>
      </c>
      <c r="E86" s="29">
        <v>33.82</v>
      </c>
      <c r="F86" s="29">
        <v>35.51</v>
      </c>
      <c r="G86" s="29">
        <v>36.86</v>
      </c>
      <c r="H86" s="29">
        <f t="shared" si="4"/>
        <v>35.396666666666668</v>
      </c>
      <c r="I86" s="29">
        <f t="shared" si="5"/>
        <v>460.15666666666669</v>
      </c>
      <c r="J86" s="7"/>
      <c r="K86" s="11"/>
      <c r="L86" s="11"/>
      <c r="M86" s="11"/>
      <c r="N86" s="18"/>
      <c r="O86" s="20"/>
      <c r="P86" s="20"/>
      <c r="Q86" s="20"/>
      <c r="R86" s="21"/>
      <c r="S86" s="7"/>
      <c r="T86" s="7"/>
      <c r="U86" s="7"/>
    </row>
    <row r="87" spans="1:21" ht="35.450000000000003" x14ac:dyDescent="0.3">
      <c r="A87" s="26">
        <v>73</v>
      </c>
      <c r="B87" s="34" t="s">
        <v>100</v>
      </c>
      <c r="C87" s="39" t="s">
        <v>124</v>
      </c>
      <c r="D87" s="37">
        <v>16</v>
      </c>
      <c r="E87" s="29">
        <v>58.06</v>
      </c>
      <c r="F87" s="29">
        <v>60.96</v>
      </c>
      <c r="G87" s="29">
        <v>63.29</v>
      </c>
      <c r="H87" s="29">
        <f t="shared" si="4"/>
        <v>60.77</v>
      </c>
      <c r="I87" s="29">
        <f t="shared" si="5"/>
        <v>972.32</v>
      </c>
      <c r="J87" s="7"/>
      <c r="K87" s="11"/>
      <c r="L87" s="11"/>
      <c r="M87" s="11"/>
      <c r="N87" s="18"/>
      <c r="O87" s="20"/>
      <c r="P87" s="20"/>
      <c r="Q87" s="20"/>
      <c r="R87" s="21"/>
      <c r="S87" s="7"/>
      <c r="T87" s="7"/>
      <c r="U87" s="7"/>
    </row>
    <row r="88" spans="1:21" ht="35.450000000000003" x14ac:dyDescent="0.3">
      <c r="A88" s="26">
        <v>74</v>
      </c>
      <c r="B88" s="38" t="s">
        <v>101</v>
      </c>
      <c r="C88" s="39" t="s">
        <v>123</v>
      </c>
      <c r="D88" s="39">
        <v>3</v>
      </c>
      <c r="E88" s="29">
        <v>111.08</v>
      </c>
      <c r="F88" s="29">
        <v>116.63</v>
      </c>
      <c r="G88" s="29">
        <v>121.08</v>
      </c>
      <c r="H88" s="29">
        <f t="shared" si="4"/>
        <v>116.26333333333332</v>
      </c>
      <c r="I88" s="29">
        <f t="shared" si="5"/>
        <v>348.78999999999996</v>
      </c>
      <c r="J88" s="7"/>
      <c r="K88" s="11"/>
      <c r="L88" s="11"/>
      <c r="M88" s="11"/>
      <c r="N88" s="18"/>
      <c r="O88" s="20"/>
      <c r="P88" s="20"/>
      <c r="Q88" s="20"/>
      <c r="R88" s="21"/>
      <c r="S88" s="7"/>
      <c r="T88" s="7"/>
      <c r="U88" s="7"/>
    </row>
    <row r="89" spans="1:21" ht="35.450000000000003" x14ac:dyDescent="0.3">
      <c r="A89" s="26">
        <v>75</v>
      </c>
      <c r="B89" s="38" t="s">
        <v>102</v>
      </c>
      <c r="C89" s="39" t="s">
        <v>124</v>
      </c>
      <c r="D89" s="39">
        <v>3</v>
      </c>
      <c r="E89" s="29">
        <v>96.14</v>
      </c>
      <c r="F89" s="29">
        <v>100.95</v>
      </c>
      <c r="G89" s="29">
        <v>104.79</v>
      </c>
      <c r="H89" s="29">
        <f t="shared" si="4"/>
        <v>100.62666666666667</v>
      </c>
      <c r="I89" s="29">
        <f t="shared" si="5"/>
        <v>301.88</v>
      </c>
      <c r="J89" s="7"/>
      <c r="K89" s="11"/>
      <c r="L89" s="11"/>
      <c r="M89" s="11"/>
      <c r="N89" s="18"/>
      <c r="O89" s="20"/>
      <c r="P89" s="20"/>
      <c r="Q89" s="20"/>
      <c r="R89" s="21"/>
      <c r="S89" s="7"/>
      <c r="T89" s="7"/>
      <c r="U89" s="7"/>
    </row>
    <row r="90" spans="1:21" ht="35.450000000000003" x14ac:dyDescent="0.3">
      <c r="A90" s="26">
        <v>76</v>
      </c>
      <c r="B90" s="38" t="s">
        <v>103</v>
      </c>
      <c r="C90" s="39" t="s">
        <v>123</v>
      </c>
      <c r="D90" s="39">
        <v>6</v>
      </c>
      <c r="E90" s="29">
        <v>81.2</v>
      </c>
      <c r="F90" s="29">
        <v>85.26</v>
      </c>
      <c r="G90" s="29">
        <v>88.51</v>
      </c>
      <c r="H90" s="29">
        <f t="shared" si="4"/>
        <v>84.990000000000009</v>
      </c>
      <c r="I90" s="29">
        <f t="shared" si="5"/>
        <v>509.94000000000005</v>
      </c>
      <c r="J90" s="7"/>
      <c r="K90" s="11"/>
      <c r="L90" s="11"/>
      <c r="M90" s="11"/>
      <c r="N90" s="18"/>
      <c r="O90" s="20"/>
      <c r="P90" s="20"/>
      <c r="Q90" s="20"/>
      <c r="R90" s="21"/>
      <c r="S90" s="7"/>
      <c r="T90" s="7"/>
      <c r="U90" s="7"/>
    </row>
    <row r="91" spans="1:21" ht="35.450000000000003" x14ac:dyDescent="0.3">
      <c r="A91" s="26">
        <v>77</v>
      </c>
      <c r="B91" s="38" t="s">
        <v>104</v>
      </c>
      <c r="C91" s="39" t="s">
        <v>123</v>
      </c>
      <c r="D91" s="39">
        <v>4</v>
      </c>
      <c r="E91" s="29">
        <v>83.75</v>
      </c>
      <c r="F91" s="29">
        <v>87.94</v>
      </c>
      <c r="G91" s="29">
        <v>91.29</v>
      </c>
      <c r="H91" s="29">
        <f t="shared" si="4"/>
        <v>87.660000000000011</v>
      </c>
      <c r="I91" s="29">
        <f t="shared" si="5"/>
        <v>350.64000000000004</v>
      </c>
      <c r="J91" s="7"/>
      <c r="K91" s="11"/>
      <c r="L91" s="11"/>
      <c r="M91" s="11"/>
      <c r="N91" s="18"/>
      <c r="O91" s="20"/>
      <c r="P91" s="20"/>
      <c r="Q91" s="20"/>
      <c r="R91" s="21"/>
      <c r="S91" s="7"/>
      <c r="T91" s="7"/>
      <c r="U91" s="7"/>
    </row>
    <row r="92" spans="1:21" ht="35.450000000000003" x14ac:dyDescent="0.3">
      <c r="A92" s="26">
        <v>78</v>
      </c>
      <c r="B92" s="38" t="s">
        <v>105</v>
      </c>
      <c r="C92" s="39" t="s">
        <v>124</v>
      </c>
      <c r="D92" s="39">
        <v>10</v>
      </c>
      <c r="E92" s="29">
        <v>105.3</v>
      </c>
      <c r="F92" s="29">
        <v>110.57</v>
      </c>
      <c r="G92" s="29">
        <v>114.78</v>
      </c>
      <c r="H92" s="29">
        <f t="shared" si="4"/>
        <v>110.21666666666665</v>
      </c>
      <c r="I92" s="29">
        <f t="shared" si="5"/>
        <v>1102.1666666666665</v>
      </c>
      <c r="J92" s="7"/>
      <c r="K92" s="11"/>
      <c r="L92" s="11"/>
      <c r="M92" s="11"/>
      <c r="N92" s="18"/>
      <c r="O92" s="20"/>
      <c r="P92" s="20"/>
      <c r="Q92" s="20"/>
      <c r="R92" s="21"/>
      <c r="S92" s="7"/>
      <c r="T92" s="7"/>
      <c r="U92" s="7"/>
    </row>
    <row r="93" spans="1:21" ht="35.450000000000003" x14ac:dyDescent="0.3">
      <c r="A93" s="26">
        <v>79</v>
      </c>
      <c r="B93" s="38" t="s">
        <v>106</v>
      </c>
      <c r="C93" s="39" t="s">
        <v>124</v>
      </c>
      <c r="D93" s="39">
        <v>10</v>
      </c>
      <c r="E93" s="29">
        <v>53.5</v>
      </c>
      <c r="F93" s="29">
        <v>56.18</v>
      </c>
      <c r="G93" s="29">
        <v>58.32</v>
      </c>
      <c r="H93" s="29">
        <f t="shared" si="4"/>
        <v>56</v>
      </c>
      <c r="I93" s="29">
        <f t="shared" si="5"/>
        <v>560</v>
      </c>
      <c r="J93" s="7"/>
      <c r="K93" s="11"/>
      <c r="L93" s="11"/>
      <c r="M93" s="11"/>
      <c r="N93" s="18"/>
      <c r="O93" s="20"/>
      <c r="P93" s="20"/>
      <c r="Q93" s="20"/>
      <c r="R93" s="21"/>
      <c r="S93" s="7"/>
      <c r="T93" s="7"/>
      <c r="U93" s="7"/>
    </row>
    <row r="94" spans="1:21" s="1" customFormat="1" ht="35.450000000000003" x14ac:dyDescent="0.3">
      <c r="A94" s="26">
        <v>80</v>
      </c>
      <c r="B94" s="38" t="s">
        <v>107</v>
      </c>
      <c r="C94" s="39" t="s">
        <v>124</v>
      </c>
      <c r="D94" s="39">
        <v>1</v>
      </c>
      <c r="E94" s="29">
        <v>149.97</v>
      </c>
      <c r="F94" s="29">
        <v>157.47</v>
      </c>
      <c r="G94" s="29">
        <v>163.47</v>
      </c>
      <c r="H94" s="29">
        <f t="shared" si="4"/>
        <v>156.97</v>
      </c>
      <c r="I94" s="29">
        <f t="shared" si="5"/>
        <v>156.97</v>
      </c>
      <c r="J94" s="10"/>
      <c r="K94" s="10"/>
      <c r="L94" s="10"/>
      <c r="M94" s="10"/>
      <c r="N94" s="18"/>
      <c r="O94" s="20"/>
      <c r="P94" s="20"/>
      <c r="Q94" s="20"/>
      <c r="R94" s="21"/>
      <c r="S94" s="10"/>
      <c r="T94" s="10"/>
      <c r="U94" s="10"/>
    </row>
    <row r="95" spans="1:21" ht="35.450000000000003" x14ac:dyDescent="0.3">
      <c r="A95" s="26">
        <v>81</v>
      </c>
      <c r="B95" s="38" t="s">
        <v>108</v>
      </c>
      <c r="C95" s="39" t="s">
        <v>124</v>
      </c>
      <c r="D95" s="39">
        <v>4</v>
      </c>
      <c r="E95" s="29">
        <v>69.790000000000006</v>
      </c>
      <c r="F95" s="29">
        <v>73.28</v>
      </c>
      <c r="G95" s="29">
        <v>76.069999999999993</v>
      </c>
      <c r="H95" s="29">
        <f t="shared" ref="H95:H109" si="6">(E95+F95+G95)/3</f>
        <v>73.046666666666667</v>
      </c>
      <c r="I95" s="29">
        <f t="shared" ref="I95:I109" si="7">(D95*H95)</f>
        <v>292.18666666666667</v>
      </c>
      <c r="J95" s="7"/>
      <c r="K95" s="11"/>
      <c r="L95" s="11"/>
      <c r="M95" s="11"/>
      <c r="N95" s="18"/>
      <c r="O95" s="20"/>
      <c r="P95" s="20"/>
      <c r="Q95" s="20"/>
      <c r="R95" s="21"/>
      <c r="S95" s="7"/>
      <c r="T95" s="7"/>
      <c r="U95" s="7"/>
    </row>
    <row r="96" spans="1:21" ht="35.450000000000003" x14ac:dyDescent="0.3">
      <c r="A96" s="26">
        <v>82</v>
      </c>
      <c r="B96" s="38" t="s">
        <v>109</v>
      </c>
      <c r="C96" s="39" t="s">
        <v>123</v>
      </c>
      <c r="D96" s="39">
        <v>1</v>
      </c>
      <c r="E96" s="29">
        <v>76.900000000000006</v>
      </c>
      <c r="F96" s="29">
        <v>80.75</v>
      </c>
      <c r="G96" s="29">
        <v>83.82</v>
      </c>
      <c r="H96" s="29">
        <f t="shared" si="6"/>
        <v>80.489999999999995</v>
      </c>
      <c r="I96" s="29">
        <f t="shared" si="7"/>
        <v>80.489999999999995</v>
      </c>
      <c r="J96" s="7"/>
      <c r="K96" s="11"/>
      <c r="L96" s="11"/>
      <c r="M96" s="11"/>
      <c r="N96" s="18"/>
      <c r="O96" s="20"/>
      <c r="P96" s="20"/>
      <c r="Q96" s="20"/>
      <c r="R96" s="21"/>
      <c r="S96" s="7"/>
      <c r="T96" s="7"/>
      <c r="U96" s="7"/>
    </row>
    <row r="97" spans="1:21" ht="35.450000000000003" x14ac:dyDescent="0.3">
      <c r="A97" s="26">
        <v>83</v>
      </c>
      <c r="B97" s="38" t="s">
        <v>110</v>
      </c>
      <c r="C97" s="39" t="s">
        <v>123</v>
      </c>
      <c r="D97" s="39">
        <v>1</v>
      </c>
      <c r="E97" s="29">
        <v>294.52999999999997</v>
      </c>
      <c r="F97" s="29">
        <v>309.26</v>
      </c>
      <c r="G97" s="29">
        <v>321.04000000000002</v>
      </c>
      <c r="H97" s="29">
        <f t="shared" si="6"/>
        <v>308.27666666666664</v>
      </c>
      <c r="I97" s="29">
        <f t="shared" si="7"/>
        <v>308.27666666666664</v>
      </c>
      <c r="J97" s="7"/>
      <c r="K97" s="11"/>
      <c r="L97" s="11"/>
      <c r="M97" s="11"/>
      <c r="N97" s="18"/>
      <c r="O97" s="20"/>
      <c r="P97" s="20"/>
      <c r="Q97" s="20"/>
      <c r="R97" s="21"/>
      <c r="S97" s="7"/>
      <c r="T97" s="7"/>
      <c r="U97" s="7"/>
    </row>
    <row r="98" spans="1:21" ht="35.450000000000003" x14ac:dyDescent="0.3">
      <c r="A98" s="26">
        <v>84</v>
      </c>
      <c r="B98" s="38" t="s">
        <v>111</v>
      </c>
      <c r="C98" s="39" t="s">
        <v>123</v>
      </c>
      <c r="D98" s="39">
        <v>1</v>
      </c>
      <c r="E98" s="29">
        <v>327.52</v>
      </c>
      <c r="F98" s="29">
        <v>343.9</v>
      </c>
      <c r="G98" s="29">
        <v>357</v>
      </c>
      <c r="H98" s="29">
        <f t="shared" si="6"/>
        <v>342.80666666666667</v>
      </c>
      <c r="I98" s="29">
        <f t="shared" si="7"/>
        <v>342.80666666666667</v>
      </c>
      <c r="J98" s="7"/>
      <c r="K98" s="11"/>
      <c r="L98" s="11"/>
      <c r="M98" s="11"/>
      <c r="N98" s="18"/>
      <c r="O98" s="20"/>
      <c r="P98" s="20"/>
      <c r="Q98" s="20"/>
      <c r="R98" s="21"/>
      <c r="S98" s="7"/>
      <c r="T98" s="7"/>
      <c r="U98" s="7"/>
    </row>
    <row r="99" spans="1:21" ht="35.450000000000003" x14ac:dyDescent="0.3">
      <c r="A99" s="26">
        <v>85</v>
      </c>
      <c r="B99" s="38" t="s">
        <v>112</v>
      </c>
      <c r="C99" s="39" t="s">
        <v>123</v>
      </c>
      <c r="D99" s="39">
        <v>4</v>
      </c>
      <c r="E99" s="29">
        <v>526.92999999999995</v>
      </c>
      <c r="F99" s="29">
        <v>553.28</v>
      </c>
      <c r="G99" s="29">
        <v>574.35</v>
      </c>
      <c r="H99" s="29">
        <f t="shared" si="6"/>
        <v>551.52</v>
      </c>
      <c r="I99" s="29">
        <f t="shared" si="7"/>
        <v>2206.08</v>
      </c>
      <c r="J99" s="7"/>
      <c r="K99" s="11"/>
      <c r="L99" s="11"/>
      <c r="M99" s="11"/>
      <c r="N99" s="18"/>
      <c r="O99" s="20"/>
      <c r="P99" s="20"/>
      <c r="Q99" s="20"/>
      <c r="R99" s="21"/>
      <c r="S99" s="7"/>
      <c r="T99" s="7"/>
      <c r="U99" s="7"/>
    </row>
    <row r="100" spans="1:21" ht="35.450000000000003" x14ac:dyDescent="0.3">
      <c r="A100" s="26">
        <v>86</v>
      </c>
      <c r="B100" s="35" t="s">
        <v>113</v>
      </c>
      <c r="C100" s="39" t="s">
        <v>123</v>
      </c>
      <c r="D100" s="36">
        <v>2</v>
      </c>
      <c r="E100" s="29">
        <v>294.52999999999997</v>
      </c>
      <c r="F100" s="29">
        <v>309.26</v>
      </c>
      <c r="G100" s="29">
        <v>321.04000000000002</v>
      </c>
      <c r="H100" s="29">
        <f t="shared" si="6"/>
        <v>308.27666666666664</v>
      </c>
      <c r="I100" s="29">
        <f t="shared" si="7"/>
        <v>616.55333333333328</v>
      </c>
      <c r="J100" s="7"/>
      <c r="K100" s="11"/>
      <c r="L100" s="11"/>
      <c r="M100" s="11"/>
      <c r="N100" s="18"/>
      <c r="O100" s="20"/>
      <c r="P100" s="20"/>
      <c r="Q100" s="20"/>
      <c r="R100" s="21"/>
      <c r="S100" s="7"/>
      <c r="T100" s="7"/>
      <c r="U100" s="7"/>
    </row>
    <row r="101" spans="1:21" ht="35.450000000000003" x14ac:dyDescent="0.3">
      <c r="A101" s="26">
        <v>87</v>
      </c>
      <c r="B101" s="38" t="s">
        <v>114</v>
      </c>
      <c r="C101" s="39" t="s">
        <v>123</v>
      </c>
      <c r="D101" s="39">
        <v>10</v>
      </c>
      <c r="E101" s="29">
        <v>40</v>
      </c>
      <c r="F101" s="29">
        <v>42</v>
      </c>
      <c r="G101" s="29">
        <v>43.6</v>
      </c>
      <c r="H101" s="29">
        <f t="shared" si="6"/>
        <v>41.866666666666667</v>
      </c>
      <c r="I101" s="29">
        <f t="shared" si="7"/>
        <v>418.66666666666669</v>
      </c>
      <c r="J101" s="7"/>
      <c r="K101" s="11"/>
      <c r="L101" s="11"/>
      <c r="M101" s="11"/>
      <c r="N101" s="18"/>
      <c r="O101" s="20"/>
      <c r="P101" s="20"/>
      <c r="Q101" s="20"/>
      <c r="R101" s="21"/>
      <c r="S101" s="7"/>
      <c r="T101" s="7"/>
      <c r="U101" s="7"/>
    </row>
    <row r="102" spans="1:21" ht="35.450000000000003" x14ac:dyDescent="0.3">
      <c r="A102" s="26">
        <v>88</v>
      </c>
      <c r="B102" s="38" t="s">
        <v>115</v>
      </c>
      <c r="C102" s="39" t="s">
        <v>123</v>
      </c>
      <c r="D102" s="39">
        <v>5</v>
      </c>
      <c r="E102" s="29">
        <v>35</v>
      </c>
      <c r="F102" s="29">
        <v>36.75</v>
      </c>
      <c r="G102" s="29">
        <v>38.15</v>
      </c>
      <c r="H102" s="29">
        <f t="shared" si="6"/>
        <v>36.633333333333333</v>
      </c>
      <c r="I102" s="29">
        <f t="shared" si="7"/>
        <v>183.16666666666666</v>
      </c>
      <c r="J102" s="7"/>
      <c r="K102" s="11"/>
      <c r="L102" s="11"/>
      <c r="M102" s="11"/>
      <c r="N102" s="18"/>
      <c r="O102" s="20"/>
      <c r="P102" s="20"/>
      <c r="Q102" s="20"/>
      <c r="R102" s="21"/>
      <c r="S102" s="7"/>
      <c r="T102" s="7"/>
      <c r="U102" s="7"/>
    </row>
    <row r="103" spans="1:21" ht="35.450000000000003" x14ac:dyDescent="0.3">
      <c r="A103" s="26">
        <v>89</v>
      </c>
      <c r="B103" s="35" t="s">
        <v>116</v>
      </c>
      <c r="C103" s="39" t="s">
        <v>123</v>
      </c>
      <c r="D103" s="36">
        <v>5</v>
      </c>
      <c r="E103" s="29">
        <v>30</v>
      </c>
      <c r="F103" s="29">
        <v>31.5</v>
      </c>
      <c r="G103" s="29">
        <v>32.700000000000003</v>
      </c>
      <c r="H103" s="29">
        <f t="shared" si="6"/>
        <v>31.400000000000002</v>
      </c>
      <c r="I103" s="29">
        <f t="shared" si="7"/>
        <v>157</v>
      </c>
      <c r="J103" s="7"/>
      <c r="K103" s="11"/>
      <c r="L103" s="11"/>
      <c r="M103" s="11"/>
      <c r="N103" s="18"/>
      <c r="O103" s="20"/>
      <c r="P103" s="20"/>
      <c r="Q103" s="20"/>
      <c r="R103" s="21"/>
      <c r="S103" s="7"/>
      <c r="T103" s="7"/>
      <c r="U103" s="7"/>
    </row>
    <row r="104" spans="1:21" ht="35.450000000000003" x14ac:dyDescent="0.3">
      <c r="A104" s="26">
        <v>90</v>
      </c>
      <c r="B104" s="35" t="s">
        <v>117</v>
      </c>
      <c r="C104" s="39" t="s">
        <v>123</v>
      </c>
      <c r="D104" s="36">
        <v>15</v>
      </c>
      <c r="E104" s="29">
        <v>30</v>
      </c>
      <c r="F104" s="29">
        <v>31.5</v>
      </c>
      <c r="G104" s="29">
        <v>32.700000000000003</v>
      </c>
      <c r="H104" s="29">
        <f t="shared" si="6"/>
        <v>31.400000000000002</v>
      </c>
      <c r="I104" s="29">
        <f t="shared" si="7"/>
        <v>471.00000000000006</v>
      </c>
      <c r="J104" s="7"/>
      <c r="K104" s="11"/>
      <c r="L104" s="11"/>
      <c r="M104" s="11"/>
      <c r="N104" s="18"/>
      <c r="O104" s="20"/>
      <c r="P104" s="20"/>
      <c r="Q104" s="20"/>
      <c r="R104" s="21"/>
      <c r="S104" s="7"/>
      <c r="T104" s="7"/>
      <c r="U104" s="7"/>
    </row>
    <row r="105" spans="1:21" ht="35.450000000000003" x14ac:dyDescent="0.3">
      <c r="A105" s="26">
        <v>91</v>
      </c>
      <c r="B105" s="35" t="s">
        <v>118</v>
      </c>
      <c r="C105" s="39" t="s">
        <v>124</v>
      </c>
      <c r="D105" s="36">
        <v>20</v>
      </c>
      <c r="E105" s="29">
        <v>300</v>
      </c>
      <c r="F105" s="29">
        <v>315</v>
      </c>
      <c r="G105" s="29">
        <v>327</v>
      </c>
      <c r="H105" s="29">
        <f t="shared" si="6"/>
        <v>314</v>
      </c>
      <c r="I105" s="29">
        <f t="shared" si="7"/>
        <v>6280</v>
      </c>
      <c r="J105" s="7"/>
      <c r="K105" s="11"/>
      <c r="L105" s="11"/>
      <c r="M105" s="11"/>
      <c r="N105" s="18"/>
      <c r="O105" s="20"/>
      <c r="P105" s="20"/>
      <c r="Q105" s="20"/>
      <c r="R105" s="21"/>
      <c r="S105" s="7"/>
      <c r="T105" s="7"/>
      <c r="U105" s="7"/>
    </row>
    <row r="106" spans="1:21" ht="35.450000000000003" x14ac:dyDescent="0.3">
      <c r="A106" s="26">
        <v>92</v>
      </c>
      <c r="B106" s="35" t="s">
        <v>119</v>
      </c>
      <c r="C106" s="39" t="s">
        <v>124</v>
      </c>
      <c r="D106" s="36">
        <v>4</v>
      </c>
      <c r="E106" s="29">
        <v>900</v>
      </c>
      <c r="F106" s="29">
        <v>945</v>
      </c>
      <c r="G106" s="29">
        <v>981</v>
      </c>
      <c r="H106" s="29">
        <f t="shared" si="6"/>
        <v>942</v>
      </c>
      <c r="I106" s="29">
        <f t="shared" si="7"/>
        <v>3768</v>
      </c>
      <c r="J106" s="7"/>
      <c r="K106" s="11"/>
      <c r="L106" s="11"/>
      <c r="M106" s="11"/>
      <c r="N106" s="18"/>
      <c r="O106" s="20"/>
      <c r="P106" s="20"/>
      <c r="Q106" s="20"/>
      <c r="R106" s="21"/>
      <c r="S106" s="7"/>
      <c r="T106" s="7"/>
      <c r="U106" s="7"/>
    </row>
    <row r="107" spans="1:21" ht="35.450000000000003" x14ac:dyDescent="0.3">
      <c r="A107" s="26">
        <v>93</v>
      </c>
      <c r="B107" s="35" t="s">
        <v>120</v>
      </c>
      <c r="C107" s="39" t="s">
        <v>124</v>
      </c>
      <c r="D107" s="36">
        <v>1</v>
      </c>
      <c r="E107" s="29">
        <v>300</v>
      </c>
      <c r="F107" s="29">
        <v>315</v>
      </c>
      <c r="G107" s="29">
        <v>327</v>
      </c>
      <c r="H107" s="29">
        <f t="shared" si="6"/>
        <v>314</v>
      </c>
      <c r="I107" s="29">
        <f t="shared" si="7"/>
        <v>314</v>
      </c>
      <c r="J107" s="7"/>
      <c r="K107" s="11"/>
      <c r="L107" s="11"/>
      <c r="M107" s="11"/>
      <c r="N107" s="18"/>
      <c r="O107" s="20"/>
      <c r="P107" s="20"/>
      <c r="Q107" s="20"/>
      <c r="R107" s="21"/>
      <c r="S107" s="7"/>
      <c r="T107" s="7"/>
      <c r="U107" s="7"/>
    </row>
    <row r="108" spans="1:21" ht="35.450000000000003" x14ac:dyDescent="0.3">
      <c r="A108" s="26">
        <v>94</v>
      </c>
      <c r="B108" s="35" t="s">
        <v>121</v>
      </c>
      <c r="C108" s="39" t="s">
        <v>124</v>
      </c>
      <c r="D108" s="36">
        <v>2</v>
      </c>
      <c r="E108" s="29">
        <v>1000</v>
      </c>
      <c r="F108" s="29">
        <v>1050</v>
      </c>
      <c r="G108" s="29">
        <v>1090</v>
      </c>
      <c r="H108" s="29">
        <f t="shared" si="6"/>
        <v>1046.6666666666667</v>
      </c>
      <c r="I108" s="29">
        <f t="shared" si="7"/>
        <v>2093.3333333333335</v>
      </c>
      <c r="J108" s="7"/>
      <c r="K108" s="11"/>
      <c r="L108" s="11"/>
      <c r="M108" s="11"/>
      <c r="N108" s="18"/>
      <c r="O108" s="20"/>
      <c r="P108" s="20"/>
      <c r="Q108" s="20"/>
      <c r="R108" s="21"/>
      <c r="S108" s="7"/>
      <c r="T108" s="7"/>
      <c r="U108" s="7"/>
    </row>
    <row r="109" spans="1:21" ht="35.450000000000003" x14ac:dyDescent="0.3">
      <c r="A109" s="26">
        <v>95</v>
      </c>
      <c r="B109" s="38" t="s">
        <v>122</v>
      </c>
      <c r="C109" s="39" t="s">
        <v>124</v>
      </c>
      <c r="D109" s="39">
        <v>3</v>
      </c>
      <c r="E109" s="29">
        <v>700</v>
      </c>
      <c r="F109" s="29">
        <v>735</v>
      </c>
      <c r="G109" s="29">
        <v>763</v>
      </c>
      <c r="H109" s="29">
        <f t="shared" si="6"/>
        <v>732.66666666666663</v>
      </c>
      <c r="I109" s="29">
        <f t="shared" si="7"/>
        <v>2198</v>
      </c>
      <c r="J109" s="7"/>
      <c r="K109" s="11"/>
      <c r="L109" s="11"/>
      <c r="M109" s="11"/>
      <c r="N109" s="18"/>
      <c r="O109" s="20"/>
      <c r="P109" s="20"/>
      <c r="Q109" s="20"/>
      <c r="R109" s="21"/>
      <c r="S109" s="7"/>
      <c r="T109" s="7"/>
      <c r="U109" s="7"/>
    </row>
    <row r="110" spans="1:21" s="1" customFormat="1" ht="29.25" customHeight="1" x14ac:dyDescent="0.3">
      <c r="A110" s="26">
        <v>96</v>
      </c>
      <c r="B110" s="33" t="s">
        <v>25</v>
      </c>
      <c r="C110" s="36"/>
      <c r="D110" s="36"/>
      <c r="E110" s="29">
        <f>SUM(E15:E109)</f>
        <v>51569.709999999985</v>
      </c>
      <c r="F110" s="29">
        <f t="shared" ref="F110:I110" si="8">SUM(F15:F109)</f>
        <v>54148.249999999993</v>
      </c>
      <c r="G110" s="29">
        <f t="shared" si="8"/>
        <v>56211.01</v>
      </c>
      <c r="H110" s="29">
        <f t="shared" si="8"/>
        <v>53976.323333333326</v>
      </c>
      <c r="I110" s="29">
        <f t="shared" si="8"/>
        <v>199683.50666666668</v>
      </c>
      <c r="J110" s="10"/>
      <c r="K110" s="10"/>
      <c r="L110" s="10"/>
      <c r="M110" s="10"/>
      <c r="N110" s="18"/>
      <c r="O110" s="20"/>
      <c r="P110" s="20"/>
      <c r="Q110" s="20"/>
      <c r="R110" s="21"/>
      <c r="S110" s="10"/>
      <c r="T110" s="10"/>
      <c r="U110" s="10"/>
    </row>
    <row r="111" spans="1:21" ht="21.05" customHeight="1" x14ac:dyDescent="0.3">
      <c r="A111" s="26">
        <v>97</v>
      </c>
      <c r="B111" s="30" t="s">
        <v>1</v>
      </c>
      <c r="C111" s="30"/>
      <c r="D111" s="24">
        <f>STDEVA(E110:G110)</f>
        <v>2325.4215760875218</v>
      </c>
      <c r="E111" s="23"/>
      <c r="F111" s="30"/>
      <c r="G111" s="30"/>
      <c r="H111" s="30"/>
      <c r="I111" s="30"/>
      <c r="J111" s="7"/>
      <c r="K111" s="7"/>
      <c r="L111" s="7"/>
      <c r="M111" s="7"/>
      <c r="N111" s="16"/>
      <c r="O111" s="11"/>
      <c r="P111" s="11"/>
      <c r="Q111" s="11"/>
      <c r="R111" s="21"/>
      <c r="S111" s="7"/>
      <c r="T111" s="7"/>
      <c r="U111" s="7"/>
    </row>
    <row r="112" spans="1:21" ht="32.950000000000003" customHeight="1" x14ac:dyDescent="0.3">
      <c r="A112" s="26">
        <v>98</v>
      </c>
      <c r="B112" s="30" t="s">
        <v>14</v>
      </c>
      <c r="C112" s="30"/>
      <c r="D112" s="31">
        <f>D111/H110</f>
        <v>4.3082252226161667E-2</v>
      </c>
      <c r="E112" s="61" t="s">
        <v>9</v>
      </c>
      <c r="F112" s="62"/>
      <c r="G112" s="62"/>
      <c r="H112" s="62"/>
      <c r="I112" s="63"/>
      <c r="J112" s="7"/>
      <c r="K112" s="7"/>
      <c r="L112" s="7"/>
      <c r="M112" s="7"/>
      <c r="O112" s="7"/>
      <c r="P112" s="7"/>
      <c r="Q112" s="7"/>
      <c r="R112" s="7"/>
      <c r="S112" s="7"/>
      <c r="T112" s="7"/>
      <c r="U112" s="7"/>
    </row>
    <row r="113" spans="1:15" ht="20.25" customHeight="1" x14ac:dyDescent="0.3">
      <c r="A113" s="26">
        <v>99</v>
      </c>
      <c r="B113" s="30" t="s">
        <v>6</v>
      </c>
      <c r="C113" s="59">
        <v>46251</v>
      </c>
      <c r="D113" s="60"/>
      <c r="E113" s="32"/>
      <c r="F113" s="30"/>
      <c r="G113" s="30"/>
      <c r="H113" s="30"/>
      <c r="I113" s="30"/>
      <c r="J113" s="7"/>
      <c r="K113" s="7"/>
      <c r="L113" s="7"/>
      <c r="M113" s="7"/>
      <c r="O113" s="7"/>
    </row>
    <row r="114" spans="1:15" ht="45.7" customHeight="1" x14ac:dyDescent="0.3">
      <c r="A114" s="50" t="s">
        <v>128</v>
      </c>
      <c r="B114" s="51"/>
      <c r="C114" s="51"/>
      <c r="D114" s="51"/>
      <c r="E114" s="51"/>
      <c r="F114" s="51"/>
      <c r="G114" s="51"/>
      <c r="H114" s="51"/>
      <c r="I114" s="52"/>
      <c r="J114" s="7"/>
      <c r="K114" s="7"/>
      <c r="L114" s="7"/>
      <c r="M114" s="7"/>
      <c r="O114" s="7"/>
    </row>
    <row r="115" spans="1:15" ht="21.75" customHeight="1" x14ac:dyDescent="0.35">
      <c r="A115" s="49" t="s">
        <v>21</v>
      </c>
      <c r="B115" s="49"/>
      <c r="C115" s="49"/>
      <c r="D115" s="49"/>
      <c r="I115" s="4"/>
    </row>
    <row r="116" spans="1:15" ht="12.75" customHeight="1" x14ac:dyDescent="0.3">
      <c r="A116" s="53" t="s">
        <v>17</v>
      </c>
      <c r="B116" s="53"/>
      <c r="C116" s="53"/>
      <c r="D116" s="53"/>
      <c r="E116" s="6"/>
      <c r="F116" s="54" t="s">
        <v>13</v>
      </c>
      <c r="G116" s="54"/>
      <c r="H116" s="54"/>
    </row>
    <row r="117" spans="1:15" ht="3.75" customHeight="1" x14ac:dyDescent="0.3">
      <c r="A117" s="14"/>
      <c r="B117" s="14"/>
      <c r="C117" s="14"/>
      <c r="D117" s="14"/>
    </row>
    <row r="118" spans="1:15" ht="20.25" customHeight="1" x14ac:dyDescent="0.35">
      <c r="A118" s="49" t="s">
        <v>20</v>
      </c>
      <c r="B118" s="49"/>
      <c r="C118" s="49"/>
      <c r="D118" s="49"/>
    </row>
    <row r="119" spans="1:15" ht="13.75" customHeight="1" x14ac:dyDescent="0.3">
      <c r="A119" s="53" t="s">
        <v>18</v>
      </c>
      <c r="B119" s="53"/>
      <c r="C119" s="53"/>
      <c r="D119" s="53"/>
      <c r="I119" s="3"/>
    </row>
    <row r="120" spans="1:15" ht="7.5" customHeight="1" x14ac:dyDescent="0.3">
      <c r="A120" s="15"/>
      <c r="B120" s="15"/>
      <c r="C120" s="15"/>
      <c r="D120" s="15"/>
    </row>
    <row r="121" spans="1:15" ht="14.95" customHeight="1" x14ac:dyDescent="0.35">
      <c r="A121" s="58" t="s">
        <v>129</v>
      </c>
      <c r="B121" s="58"/>
      <c r="C121" s="58"/>
      <c r="D121" s="58"/>
    </row>
    <row r="122" spans="1:15" ht="1.55" customHeight="1" x14ac:dyDescent="0.3">
      <c r="A122" s="15"/>
      <c r="B122" s="15"/>
      <c r="C122" s="15"/>
      <c r="D122" s="15"/>
      <c r="L122" s="3"/>
      <c r="M122" s="3"/>
      <c r="N122" s="13"/>
    </row>
    <row r="123" spans="1:15" ht="15.8" customHeight="1" x14ac:dyDescent="0.35">
      <c r="A123" s="49" t="s">
        <v>22</v>
      </c>
      <c r="B123" s="49"/>
      <c r="C123" s="49"/>
      <c r="D123" s="49"/>
    </row>
    <row r="124" spans="1:15" ht="12.75" customHeight="1" x14ac:dyDescent="0.3">
      <c r="A124" s="53" t="s">
        <v>19</v>
      </c>
      <c r="B124" s="53"/>
      <c r="C124" s="53"/>
      <c r="D124" s="53"/>
    </row>
    <row r="125" spans="1:15" x14ac:dyDescent="0.3">
      <c r="A125" s="53"/>
      <c r="B125" s="53"/>
      <c r="C125" s="53"/>
      <c r="D125" s="53"/>
    </row>
    <row r="126" spans="1:15" x14ac:dyDescent="0.3">
      <c r="A126" s="54"/>
      <c r="B126" s="54"/>
      <c r="C126" s="54"/>
      <c r="D126" s="54"/>
    </row>
  </sheetData>
  <mergeCells count="28">
    <mergeCell ref="A125:D125"/>
    <mergeCell ref="A126:D126"/>
    <mergeCell ref="D14:I14"/>
    <mergeCell ref="A115:D115"/>
    <mergeCell ref="A118:D118"/>
    <mergeCell ref="A121:D121"/>
    <mergeCell ref="F116:H116"/>
    <mergeCell ref="C113:D113"/>
    <mergeCell ref="A116:D116"/>
    <mergeCell ref="A119:D119"/>
    <mergeCell ref="A124:D124"/>
    <mergeCell ref="E112:I112"/>
    <mergeCell ref="A9:A10"/>
    <mergeCell ref="I9:I10"/>
    <mergeCell ref="E9:G9"/>
    <mergeCell ref="H9:H10"/>
    <mergeCell ref="A123:D123"/>
    <mergeCell ref="A114:I114"/>
    <mergeCell ref="D1:I1"/>
    <mergeCell ref="B3:I3"/>
    <mergeCell ref="B5:I5"/>
    <mergeCell ref="D13:I13"/>
    <mergeCell ref="B7:H7"/>
    <mergeCell ref="D11:I11"/>
    <mergeCell ref="D12:I12"/>
    <mergeCell ref="C9:C10"/>
    <mergeCell ref="D9:D10"/>
    <mergeCell ref="B9:B10"/>
  </mergeCells>
  <printOptions horizontalCentered="1"/>
  <pageMargins left="0.25" right="0.25" top="0.75" bottom="0.75" header="0.3" footer="0.3"/>
  <pageSetup paperSize="9" scale="81" fitToHeight="0" orientation="landscape" r:id="rId1"/>
  <colBreaks count="1" manualBreakCount="1">
    <brk id="9" max="3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 Макаров</dc:creator>
  <cp:lastModifiedBy>Пользователь</cp:lastModifiedBy>
  <cp:lastPrinted>2026-08-18T07:21:47Z</cp:lastPrinted>
  <dcterms:created xsi:type="dcterms:W3CDTF">2014-05-16T06:41:13Z</dcterms:created>
  <dcterms:modified xsi:type="dcterms:W3CDTF">2026-08-18T07:21:50Z</dcterms:modified>
</cp:coreProperties>
</file>