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rcovES\AppData\Local\LANIT\LanDocs\EditedFiles\"/>
    </mc:Choice>
  </mc:AlternateContent>
  <bookViews>
    <workbookView xWindow="0" yWindow="0" windowWidth="19200" windowHeight="11190"/>
  </bookViews>
  <sheets>
    <sheet name="2024 год" sheetId="3" r:id="rId1"/>
  </sheets>
  <definedNames>
    <definedName name="_xlnm.Print_Area" localSheetId="0">'2024 год'!$B$1:$Q$13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3" l="1"/>
  <c r="P12" i="3" s="1"/>
  <c r="Q12" i="3" s="1"/>
  <c r="Q13" i="3" s="1"/>
  <c r="N12" i="3" l="1"/>
</calcChain>
</file>

<file path=xl/sharedStrings.xml><?xml version="1.0" encoding="utf-8"?>
<sst xmlns="http://schemas.openxmlformats.org/spreadsheetml/2006/main" count="30" uniqueCount="26">
  <si>
    <t xml:space="preserve">Номер сведений о контракте №___ от </t>
  </si>
  <si>
    <t>Данные статистики</t>
  </si>
  <si>
    <t>Данные реестра контрактов (руб./ед.изм.)</t>
  </si>
  <si>
    <t>Кол-во</t>
  </si>
  <si>
    <t>Ед. изм</t>
  </si>
  <si>
    <t xml:space="preserve">Обоснование начальной (максимальной) цены контракта, заключаемого с единственным поставщиком (подрядчиком, исполнителем) (НМЦК(ЦК)
</t>
  </si>
  <si>
    <t>Наименование товара, работы, услуги по КТРУ</t>
  </si>
  <si>
    <t>№ п/п</t>
  </si>
  <si>
    <t>Наименование товара, работы, услуги согласно описанию объекта закупки</t>
  </si>
  <si>
    <t>Расчет НМЦК(ЦК)</t>
  </si>
  <si>
    <t>Ценовые значения анализа рынка</t>
  </si>
  <si>
    <t>Коэффициент вариации (v)</t>
  </si>
  <si>
    <t>Среднерыночная цена за единицу (руб.)</t>
  </si>
  <si>
    <t>Итоговое значение НМЦК(ЦК) (руб.)</t>
  </si>
  <si>
    <r>
      <rPr>
        <b/>
        <sz val="9"/>
        <color indexed="8"/>
        <rFont val="Times New Roman"/>
        <family val="1"/>
        <charset val="204"/>
      </rPr>
      <t xml:space="preserve">Всего НМЦК(ЦК)  с учетом ЛБО (руб.)    </t>
    </r>
    <r>
      <rPr>
        <sz val="9"/>
        <color indexed="8"/>
        <rFont val="Times New Roman"/>
        <family val="1"/>
        <charset val="204"/>
      </rPr>
      <t xml:space="preserve">                         </t>
    </r>
  </si>
  <si>
    <t>Цена за ед. (руб.)</t>
  </si>
  <si>
    <r>
      <rPr>
        <b/>
        <sz val="12"/>
        <color theme="1"/>
        <rFont val="Times New Roman"/>
        <family val="1"/>
        <charset val="204"/>
      </rPr>
      <t>Используемый метод определения (НМЦК(ЦК)</t>
    </r>
    <r>
      <rPr>
        <sz val="12"/>
        <color theme="1"/>
        <rFont val="Times New Roman"/>
        <family val="1"/>
        <charset val="204"/>
      </rPr>
      <t>: метод сопоставимых рыночных цен (анализа рынка)</t>
    </r>
  </si>
  <si>
    <t>-</t>
  </si>
  <si>
    <t>усл.ед.</t>
  </si>
  <si>
    <r>
      <rPr>
        <b/>
        <sz val="12"/>
        <color theme="1"/>
        <rFont val="Times New Roman"/>
        <family val="1"/>
        <charset val="204"/>
      </rPr>
      <t>Предмет контракта</t>
    </r>
    <r>
      <rPr>
        <sz val="12"/>
        <color theme="1"/>
        <rFont val="Times New Roman"/>
        <family val="1"/>
        <charset val="204"/>
      </rPr>
      <t xml:space="preserve">: Комплексное обслуживание, уборка административных зданий ( помещений) </t>
    </r>
  </si>
  <si>
    <r>
      <rPr>
        <b/>
        <sz val="12"/>
        <color theme="1"/>
        <rFont val="Times New Roman"/>
        <family val="1"/>
        <charset val="204"/>
      </rPr>
      <t>Дата подготовки обоснования (НМЦК(ЦК):</t>
    </r>
    <r>
      <rPr>
        <sz val="12"/>
        <color theme="1"/>
        <rFont val="Times New Roman"/>
        <family val="1"/>
        <charset val="204"/>
      </rPr>
      <t xml:space="preserve"> 13.05.2026</t>
    </r>
  </si>
  <si>
    <r>
      <rPr>
        <b/>
        <sz val="12"/>
        <color theme="1"/>
        <rFont val="Times New Roman"/>
        <family val="1"/>
        <charset val="204"/>
      </rPr>
      <t>Реквизиты запросов ценовой информации (в т.ч. В ЕИС): и</t>
    </r>
    <r>
      <rPr>
        <sz val="12"/>
        <color theme="1"/>
        <rFont val="Times New Roman"/>
        <family val="1"/>
        <charset val="204"/>
      </rPr>
      <t>сх. от 12.05.2026 № 57-22-34/2995,  запрос цен на ЕИС от 12.05.2026 №0862100005126000396</t>
    </r>
  </si>
  <si>
    <t>Комплексное обслуживание, уборка административных зданий ( помещений) с 01.06.2026 по 11.06.2026</t>
  </si>
  <si>
    <t xml:space="preserve">Источник №1 вх.12.05.2026 № 4668                                 </t>
  </si>
  <si>
    <t xml:space="preserve">Источник №1 вх.12.05.2026 № 4670                               </t>
  </si>
  <si>
    <t xml:space="preserve">Источник №1 вх.12.05.2026 № 4673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</si>
</sst>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76870</xdr:colOff>
      <xdr:row>7</xdr:row>
      <xdr:rowOff>0</xdr:rowOff>
    </xdr:from>
    <xdr:to>
      <xdr:col>15</xdr:col>
      <xdr:colOff>728869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91995" y="2968073"/>
          <a:ext cx="651999" cy="289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83113</xdr:colOff>
      <xdr:row>7</xdr:row>
      <xdr:rowOff>0</xdr:rowOff>
    </xdr:from>
    <xdr:to>
      <xdr:col>14</xdr:col>
      <xdr:colOff>694911</xdr:colOff>
      <xdr:row>7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9088" y="2889802"/>
          <a:ext cx="611798" cy="335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126331</xdr:colOff>
      <xdr:row>6</xdr:row>
      <xdr:rowOff>1359763</xdr:rowOff>
    </xdr:from>
    <xdr:to>
      <xdr:col>16</xdr:col>
      <xdr:colOff>1337662</xdr:colOff>
      <xdr:row>6</xdr:row>
      <xdr:rowOff>1661791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51081" y="3350488"/>
          <a:ext cx="1211331" cy="3020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192719</xdr:colOff>
      <xdr:row>6</xdr:row>
      <xdr:rowOff>1131996</xdr:rowOff>
    </xdr:from>
    <xdr:to>
      <xdr:col>16</xdr:col>
      <xdr:colOff>345119</xdr:colOff>
      <xdr:row>6</xdr:row>
      <xdr:rowOff>1360596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7469" y="3122721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"/>
  <sheetViews>
    <sheetView tabSelected="1" view="pageBreakPreview" zoomScale="115" zoomScaleNormal="100" zoomScaleSheetLayoutView="115" workbookViewId="0">
      <selection activeCell="B2" sqref="B2:Q13"/>
    </sheetView>
  </sheetViews>
  <sheetFormatPr defaultColWidth="9.140625" defaultRowHeight="12.75" x14ac:dyDescent="0.2"/>
  <cols>
    <col min="1" max="1" width="2.7109375" style="1" customWidth="1"/>
    <col min="2" max="2" width="6" style="1" customWidth="1"/>
    <col min="3" max="3" width="34.42578125" style="1" customWidth="1"/>
    <col min="4" max="4" width="35.140625" style="1" customWidth="1"/>
    <col min="5" max="5" width="5.85546875" style="1" customWidth="1"/>
    <col min="6" max="6" width="6.5703125" style="1" customWidth="1"/>
    <col min="7" max="7" width="12.85546875" style="1" customWidth="1"/>
    <col min="8" max="8" width="13.140625" style="1" customWidth="1"/>
    <col min="9" max="9" width="12.85546875" style="1" customWidth="1"/>
    <col min="10" max="12" width="11.7109375" style="1" hidden="1" customWidth="1"/>
    <col min="13" max="13" width="5.42578125" style="1" hidden="1" customWidth="1"/>
    <col min="14" max="14" width="15.42578125" style="1" customWidth="1"/>
    <col min="15" max="15" width="12.28515625" style="1" customWidth="1"/>
    <col min="16" max="16" width="12.140625" style="1" customWidth="1"/>
    <col min="17" max="17" width="22.140625" style="1" customWidth="1"/>
    <col min="18" max="18" width="9.85546875" style="1" bestFit="1" customWidth="1"/>
    <col min="19" max="19" width="11.28515625" style="1" bestFit="1" customWidth="1"/>
    <col min="20" max="16384" width="9.140625" style="1"/>
  </cols>
  <sheetData>
    <row r="1" spans="2:17" ht="65.25" customHeight="1" x14ac:dyDescent="0.2">
      <c r="B1" s="16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2:17" ht="17.25" customHeight="1" x14ac:dyDescent="0.2">
      <c r="B2" s="38" t="s">
        <v>20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2:17" ht="42.75" customHeight="1" x14ac:dyDescent="0.2">
      <c r="B3" s="39" t="s">
        <v>19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2:17" ht="18.75" customHeight="1" x14ac:dyDescent="0.2">
      <c r="B4" s="39" t="s">
        <v>16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17" ht="18.75" customHeight="1" x14ac:dyDescent="0.2">
      <c r="B5" s="39" t="s">
        <v>21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2:17" ht="18.75" customHeight="1" x14ac:dyDescent="0.2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ht="18" customHeight="1" x14ac:dyDescent="0.2">
      <c r="B7" s="29" t="s">
        <v>7</v>
      </c>
      <c r="C7" s="29" t="s">
        <v>6</v>
      </c>
      <c r="D7" s="29" t="s">
        <v>8</v>
      </c>
      <c r="E7" s="29" t="s">
        <v>4</v>
      </c>
      <c r="F7" s="29" t="s">
        <v>3</v>
      </c>
      <c r="G7" s="32" t="s">
        <v>9</v>
      </c>
      <c r="H7" s="33"/>
      <c r="I7" s="33"/>
      <c r="J7" s="33"/>
      <c r="K7" s="33"/>
      <c r="L7" s="33"/>
      <c r="M7" s="33"/>
      <c r="N7" s="33"/>
      <c r="O7" s="33"/>
      <c r="P7" s="34"/>
      <c r="Q7" s="22" t="s">
        <v>14</v>
      </c>
    </row>
    <row r="8" spans="2:17" ht="39" customHeight="1" x14ac:dyDescent="0.2">
      <c r="B8" s="30"/>
      <c r="C8" s="30"/>
      <c r="D8" s="30"/>
      <c r="E8" s="30"/>
      <c r="F8" s="30"/>
      <c r="G8" s="35" t="s">
        <v>10</v>
      </c>
      <c r="H8" s="36"/>
      <c r="I8" s="37"/>
      <c r="J8" s="17" t="s">
        <v>2</v>
      </c>
      <c r="K8" s="18"/>
      <c r="L8" s="19"/>
      <c r="M8" s="20" t="s">
        <v>1</v>
      </c>
      <c r="N8" s="20" t="s">
        <v>11</v>
      </c>
      <c r="O8" s="20" t="s">
        <v>12</v>
      </c>
      <c r="P8" s="29" t="s">
        <v>13</v>
      </c>
      <c r="Q8" s="23"/>
    </row>
    <row r="9" spans="2:17" ht="51" customHeight="1" x14ac:dyDescent="0.2">
      <c r="B9" s="30"/>
      <c r="C9" s="30"/>
      <c r="D9" s="30"/>
      <c r="E9" s="30"/>
      <c r="F9" s="30"/>
      <c r="G9" s="10" t="s">
        <v>23</v>
      </c>
      <c r="H9" s="10" t="s">
        <v>24</v>
      </c>
      <c r="I9" s="10" t="s">
        <v>25</v>
      </c>
      <c r="J9" s="4" t="s">
        <v>0</v>
      </c>
      <c r="K9" s="4" t="s">
        <v>0</v>
      </c>
      <c r="L9" s="4" t="s">
        <v>0</v>
      </c>
      <c r="M9" s="21"/>
      <c r="N9" s="28"/>
      <c r="O9" s="28"/>
      <c r="P9" s="30"/>
      <c r="Q9" s="23"/>
    </row>
    <row r="10" spans="2:17" ht="27" customHeight="1" x14ac:dyDescent="0.2">
      <c r="B10" s="30"/>
      <c r="C10" s="30"/>
      <c r="D10" s="30"/>
      <c r="E10" s="30"/>
      <c r="F10" s="30"/>
      <c r="G10" s="26" t="s">
        <v>15</v>
      </c>
      <c r="H10" s="26" t="s">
        <v>15</v>
      </c>
      <c r="I10" s="26" t="s">
        <v>15</v>
      </c>
      <c r="J10" s="9"/>
      <c r="K10" s="9"/>
      <c r="L10" s="9"/>
      <c r="M10" s="8"/>
      <c r="N10" s="28"/>
      <c r="O10" s="28"/>
      <c r="P10" s="30"/>
      <c r="Q10" s="23"/>
    </row>
    <row r="11" spans="2:17" ht="3.75" customHeight="1" x14ac:dyDescent="0.2">
      <c r="B11" s="31"/>
      <c r="C11" s="31"/>
      <c r="D11" s="31"/>
      <c r="E11" s="31"/>
      <c r="F11" s="31"/>
      <c r="G11" s="27"/>
      <c r="H11" s="27"/>
      <c r="I11" s="27"/>
      <c r="J11" s="9"/>
      <c r="K11" s="9"/>
      <c r="L11" s="9"/>
      <c r="M11" s="8"/>
      <c r="N11" s="21"/>
      <c r="O11" s="21"/>
      <c r="P11" s="31"/>
      <c r="Q11" s="24"/>
    </row>
    <row r="12" spans="2:17" ht="96" customHeight="1" x14ac:dyDescent="0.2">
      <c r="B12" s="15">
        <v>1</v>
      </c>
      <c r="C12" s="6" t="s">
        <v>17</v>
      </c>
      <c r="D12" s="5" t="s">
        <v>22</v>
      </c>
      <c r="E12" s="5" t="s">
        <v>18</v>
      </c>
      <c r="F12" s="7">
        <v>1</v>
      </c>
      <c r="G12" s="13">
        <v>171000</v>
      </c>
      <c r="H12" s="13">
        <v>185000</v>
      </c>
      <c r="I12" s="13">
        <v>185000</v>
      </c>
      <c r="J12" s="3"/>
      <c r="K12" s="3"/>
      <c r="L12" s="3"/>
      <c r="M12" s="3"/>
      <c r="N12" s="2">
        <f>(STDEV(G12:I12)/O12)*100</f>
        <v>4.4822017201412718</v>
      </c>
      <c r="O12" s="11">
        <f>AVERAGE(G12:I12)</f>
        <v>180333.33333333334</v>
      </c>
      <c r="P12" s="11">
        <f>F12*O12</f>
        <v>180333.33333333334</v>
      </c>
      <c r="Q12" s="11">
        <f>P12</f>
        <v>180333.33333333334</v>
      </c>
    </row>
    <row r="13" spans="2:17" ht="96" customHeight="1" x14ac:dyDescent="0.2">
      <c r="P13" s="14"/>
      <c r="Q13" s="12">
        <f>Q12</f>
        <v>180333.33333333334</v>
      </c>
    </row>
  </sheetData>
  <sortState ref="B8:R48">
    <sortCondition ref="B8:B48"/>
  </sortState>
  <mergeCells count="22">
    <mergeCell ref="B3:Q3"/>
    <mergeCell ref="B4:Q4"/>
    <mergeCell ref="B5:Q5"/>
    <mergeCell ref="G8:I8"/>
    <mergeCell ref="E7:E11"/>
    <mergeCell ref="F7:F11"/>
    <mergeCell ref="B1:Q1"/>
    <mergeCell ref="J8:L8"/>
    <mergeCell ref="M8:M9"/>
    <mergeCell ref="B2:Q2"/>
    <mergeCell ref="Q7:Q11"/>
    <mergeCell ref="B6:Q6"/>
    <mergeCell ref="G10:G11"/>
    <mergeCell ref="H10:H11"/>
    <mergeCell ref="I10:I11"/>
    <mergeCell ref="N8:N11"/>
    <mergeCell ref="O8:O11"/>
    <mergeCell ref="P8:P11"/>
    <mergeCell ref="G7:P7"/>
    <mergeCell ref="B7:B11"/>
    <mergeCell ref="C7:C11"/>
    <mergeCell ref="D7:D11"/>
  </mergeCells>
  <pageMargins left="0.78740157480314965" right="0.39370078740157483" top="0.78740157480314965" bottom="0.78740157480314965" header="0.31496062992125984" footer="0.31496062992125984"/>
  <pageSetup paperSize="9" scale="47" orientation="portrait" r:id="rId1"/>
  <ignoredErrors>
    <ignoredError sqref="N12:O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Григорьев Евгений Владимирович</dc:creator>
  <cp:lastModifiedBy>Сырцов Евгений Сергеевич</cp:lastModifiedBy>
  <cp:lastPrinted>2021-06-15T08:16:15Z</cp:lastPrinted>
  <dcterms:created xsi:type="dcterms:W3CDTF">2017-06-30T06:00:48Z</dcterms:created>
  <dcterms:modified xsi:type="dcterms:W3CDTF">2026-05-13T04:19:29Z</dcterms:modified>
</cp:coreProperties>
</file>