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а для ЕАТ\Простыни медицинские\"/>
    </mc:Choice>
  </mc:AlternateContent>
  <bookViews>
    <workbookView xWindow="0" yWindow="0" windowWidth="28800" windowHeight="1144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цены'!$A$1:$U$16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" i="1" l="1"/>
  <c r="P4" i="1" l="1"/>
  <c r="Q4" i="1" s="1"/>
  <c r="R4" i="1"/>
  <c r="S4" i="1" s="1"/>
  <c r="T4" i="1" s="1"/>
  <c r="U4" i="1" l="1"/>
  <c r="U5" i="1" s="1"/>
</calcChain>
</file>

<file path=xl/sharedStrings.xml><?xml version="1.0" encoding="utf-8"?>
<sst xmlns="http://schemas.openxmlformats.org/spreadsheetml/2006/main" count="42" uniqueCount="40">
  <si>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</si>
  <si>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</si>
  <si>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</si>
  <si>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</si>
  <si>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</si>
  <si>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</si>
  <si>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</si>
  <si>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</si>
  <si>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</si>
  <si>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</si>
  <si>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</si>
  <si>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</si>
  <si>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</si>
  <si>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</si>
  <si>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</si>
  <si>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</si>
  <si>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ВСЕГО: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</si>
  <si>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</si>
  <si>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</si>
  <si>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</si>
  <si>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</si>
  <si>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</si>
  <si>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___________________________</t>
  </si>
  <si>
    <t>должность</t>
  </si>
  <si>
    <t>ФИО</t>
  </si>
  <si>
    <t>Дата</t>
  </si>
  <si>
    <t>Расчет начальной (максимальной) цены контракта (Н(М)ЦК)</t>
  </si>
  <si>
    <t>Поставщик №1* *</t>
  </si>
  <si>
    <t>Поставщик №2* *</t>
  </si>
  <si>
    <t>Поставщик №3* *</t>
  </si>
  <si>
    <t>Простыня для стола для осмотра/терапевтических процедур, одноразового использования</t>
  </si>
  <si>
    <t>Штука</t>
  </si>
  <si>
    <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и приказ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Метод сопоставимых рыночных цен – анализ рынка.
В соответствии с п. 9 Порядка, утвержденного приказом Минздрава России от 15.05.2020 № 450н, начальная цена единицы медицинского изделия (далее - НЦЕ), цена единицы медицинского изделия (далее - ЦЕМ) устанавливается как средневзвешенное значение (либо не более средневзвешенной цены) собранных Заказчиком цен без учета НДС посредством использования метода сопоставимых рыночных цен (анализ рынка)  (в соответствии с подп. «а» п. 9 Порядка). </t>
    </r>
  </si>
  <si>
    <t>Среднеквадратичное отклонение</t>
  </si>
  <si>
    <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единицы:</t>
    </r>
  </si>
  <si>
    <t>"24" августа 2026 г.</t>
  </si>
  <si>
    <t>Экономист</t>
  </si>
  <si>
    <t>Антонова Е. М.</t>
  </si>
  <si>
    <t>подпись</t>
  </si>
  <si>
    <t>155 700 (Сто пятьдесят пять тысяч семьсот)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</si>
</sst>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000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2" fontId="2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4" xfId="0" applyFont="1" applyFill="1" applyBorder="1"/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164" fontId="3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wrapText="1"/>
      <protection locked="0"/>
    </xf>
    <xf numFmtId="165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right" vertical="center"/>
      <protection locked="0"/>
    </xf>
    <xf numFmtId="4" fontId="1" fillId="0" borderId="8" xfId="0" applyNumberFormat="1" applyFont="1" applyFill="1" applyBorder="1" applyAlignment="1">
      <alignment horizontal="center" vertical="top"/>
    </xf>
    <xf numFmtId="0" fontId="1" fillId="0" borderId="9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165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164" fontId="6" fillId="0" borderId="0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2</xdr:row>
      <xdr:rowOff>691200</xdr:rowOff>
    </xdr:from>
    <xdr:to>
      <xdr:col>16</xdr:col>
      <xdr:colOff>1025640</xdr:colOff>
      <xdr:row>2</xdr:row>
      <xdr:rowOff>1296720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95160" y="1604160"/>
          <a:ext cx="937440" cy="605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74160</xdr:colOff>
      <xdr:row>2</xdr:row>
      <xdr:rowOff>585720</xdr:rowOff>
    </xdr:from>
    <xdr:to>
      <xdr:col>15</xdr:col>
      <xdr:colOff>956520</xdr:colOff>
      <xdr:row>2</xdr:row>
      <xdr:rowOff>1321920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02200" y="1498680"/>
          <a:ext cx="882360" cy="736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31320</xdr:colOff>
      <xdr:row>2</xdr:row>
      <xdr:rowOff>1283040</xdr:rowOff>
    </xdr:from>
    <xdr:to>
      <xdr:col>17</xdr:col>
      <xdr:colOff>1014480</xdr:colOff>
      <xdr:row>2</xdr:row>
      <xdr:rowOff>1727638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3837" y="2176419"/>
          <a:ext cx="983160" cy="444598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912240</xdr:colOff>
      <xdr:row>2</xdr:row>
      <xdr:rowOff>896400</xdr:rowOff>
    </xdr:from>
    <xdr:to>
      <xdr:col>17</xdr:col>
      <xdr:colOff>1063800</xdr:colOff>
      <xdr:row>2</xdr:row>
      <xdr:rowOff>1124280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038800" y="1809360"/>
          <a:ext cx="151560" cy="227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7"/>
  <sheetViews>
    <sheetView tabSelected="1" zoomScale="145" zoomScaleNormal="145" workbookViewId="0">
      <selection activeCell="E6" sqref="E6:Q6"/>
    </sheetView>
  </sheetViews>
  <sheetFormatPr defaultColWidth="9.140625" defaultRowHeight="15" x14ac:dyDescent="0.25"/>
  <cols>
    <col min="1" max="1" width="3.28515625" style="1" customWidth="1"/>
    <col min="2" max="2" width="18.85546875" style="1" customWidth="1"/>
    <col min="3" max="3" width="7" style="1" customWidth="1"/>
    <col min="4" max="4" width="6.28515625" style="1" customWidth="1"/>
    <col min="5" max="5" width="8.85546875" style="1" customWidth="1"/>
    <col min="6" max="6" width="8.7109375" style="1" customWidth="1"/>
    <col min="7" max="7" width="9.140625" style="1"/>
    <col min="8" max="9" width="5.28515625" style="1" hidden="1" customWidth="1"/>
    <col min="10" max="10" width="0.140625" style="1" hidden="1" customWidth="1"/>
    <col min="11" max="13" width="11.7109375" style="1" hidden="1" customWidth="1"/>
    <col min="14" max="14" width="15" style="1" hidden="1" customWidth="1"/>
    <col min="15" max="15" width="11.85546875" style="1" customWidth="1"/>
    <col min="16" max="16" width="15.28515625" style="1" customWidth="1"/>
    <col min="17" max="17" width="15.85546875" style="1" customWidth="1"/>
    <col min="18" max="18" width="15.7109375" style="1" customWidth="1"/>
    <col min="19" max="19" width="8.42578125" style="1" customWidth="1"/>
    <col min="20" max="20" width="9.140625" style="1"/>
    <col min="21" max="21" width="10.28515625" style="1" customWidth="1"/>
    <col min="22" max="22" width="6.5703125" style="1" customWidth="1"/>
    <col min="23" max="1025" width="9.140625" style="1"/>
    <col min="1026" max="16384" width="9.140625" style="2"/>
  </cols>
  <sheetData>
    <row r="1" spans="1:23" ht="16.149999999999999" customHeight="1" thickBot="1" x14ac:dyDescent="0.3">
      <c r="A1" s="59" t="s">
        <v>26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3" ht="33" customHeight="1" thickBot="1" x14ac:dyDescent="0.3">
      <c r="A2" s="60" t="s">
        <v>0</v>
      </c>
      <c r="B2" s="60" t="s">
        <v>1</v>
      </c>
      <c r="C2" s="60" t="s">
        <v>2</v>
      </c>
      <c r="D2" s="60" t="s">
        <v>3</v>
      </c>
      <c r="E2" s="60" t="s">
        <v>4</v>
      </c>
      <c r="F2" s="60"/>
      <c r="G2" s="60"/>
      <c r="H2" s="60"/>
      <c r="I2" s="60"/>
      <c r="J2" s="60"/>
      <c r="K2" s="60" t="s">
        <v>5</v>
      </c>
      <c r="L2" s="60"/>
      <c r="M2" s="60"/>
      <c r="N2" s="60" t="s">
        <v>6</v>
      </c>
      <c r="O2" s="61" t="s">
        <v>7</v>
      </c>
      <c r="P2" s="61"/>
      <c r="Q2" s="61"/>
      <c r="R2" s="62" t="s">
        <v>8</v>
      </c>
      <c r="S2" s="62"/>
      <c r="T2" s="62"/>
      <c r="U2" s="62"/>
    </row>
    <row r="3" spans="1:23" ht="140.25" customHeight="1" thickBot="1" x14ac:dyDescent="0.3">
      <c r="A3" s="60"/>
      <c r="B3" s="60"/>
      <c r="C3" s="60"/>
      <c r="D3" s="60"/>
      <c r="E3" s="3" t="s">
        <v>27</v>
      </c>
      <c r="F3" s="3" t="s">
        <v>28</v>
      </c>
      <c r="G3" s="3" t="s">
        <v>29</v>
      </c>
      <c r="H3" s="3"/>
      <c r="I3" s="3"/>
      <c r="J3" s="3" t="s">
        <v>9</v>
      </c>
      <c r="K3" s="4" t="s">
        <v>10</v>
      </c>
      <c r="L3" s="4" t="s">
        <v>10</v>
      </c>
      <c r="M3" s="4" t="s">
        <v>10</v>
      </c>
      <c r="N3" s="60"/>
      <c r="O3" s="4" t="s">
        <v>11</v>
      </c>
      <c r="P3" s="4" t="s">
        <v>33</v>
      </c>
      <c r="Q3" s="4" t="s">
        <v>12</v>
      </c>
      <c r="R3" s="4" t="s">
        <v>34</v>
      </c>
      <c r="S3" s="4" t="s">
        <v>13</v>
      </c>
      <c r="T3" s="4" t="s">
        <v>14</v>
      </c>
      <c r="U3" s="4" t="s">
        <v>15</v>
      </c>
    </row>
    <row r="4" spans="1:23" ht="40.5" customHeight="1" thickBot="1" x14ac:dyDescent="0.3">
      <c r="A4" s="3">
        <v>1</v>
      </c>
      <c r="B4" s="41" t="s">
        <v>30</v>
      </c>
      <c r="C4" s="41" t="s">
        <v>31</v>
      </c>
      <c r="D4" s="42">
        <v>15000</v>
      </c>
      <c r="E4" s="5">
        <v>9.5500000000000007</v>
      </c>
      <c r="F4" s="5">
        <v>10</v>
      </c>
      <c r="G4" s="5">
        <v>11.6</v>
      </c>
      <c r="H4" s="5"/>
      <c r="I4" s="5"/>
      <c r="J4" s="5"/>
      <c r="K4" s="5">
        <v>0</v>
      </c>
      <c r="L4" s="5">
        <v>0</v>
      </c>
      <c r="M4" s="5">
        <v>0</v>
      </c>
      <c r="N4" s="5">
        <v>0</v>
      </c>
      <c r="O4" s="6">
        <f>(E4+F4+G4)/3</f>
        <v>10.383333333333333</v>
      </c>
      <c r="P4" s="6">
        <f>SQRT(((SUM((POWER(E4-O4,2)),(POWER(F4-O4,2)),(POWER(G4-O4,2)))/(COLUMNS(E4:G4)-1))))</f>
        <v>1.0774197572595985</v>
      </c>
      <c r="Q4" s="6">
        <f>P4/O4*100</f>
        <v>10.376434259321975</v>
      </c>
      <c r="R4" s="6">
        <f>O4*D4</f>
        <v>155750</v>
      </c>
      <c r="S4" s="6">
        <f>R4/D4</f>
        <v>10.383333333333333</v>
      </c>
      <c r="T4" s="6">
        <f>ROUNDDOWN(S4,2)</f>
        <v>10.38</v>
      </c>
      <c r="U4" s="6">
        <f>T4*D4</f>
        <v>155700</v>
      </c>
    </row>
    <row r="5" spans="1:23" s="8" customFormat="1" ht="15" customHeight="1" thickBot="1" x14ac:dyDescent="0.25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7">
        <f>SUM(U4:U4)</f>
        <v>155700</v>
      </c>
      <c r="W5" s="1"/>
    </row>
    <row r="6" spans="1:23" s="11" customFormat="1" ht="19.899999999999999" customHeight="1" x14ac:dyDescent="0.25">
      <c r="A6" s="56" t="s">
        <v>17</v>
      </c>
      <c r="B6" s="56"/>
      <c r="C6" s="56"/>
      <c r="D6" s="56"/>
      <c r="E6" s="57" t="s">
        <v>39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9"/>
      <c r="S6" s="9"/>
      <c r="T6" s="9"/>
      <c r="U6" s="10"/>
    </row>
    <row r="7" spans="1:23" s="12" customFormat="1" ht="13.9" customHeight="1" x14ac:dyDescent="0.25">
      <c r="A7" s="58" t="s">
        <v>18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</row>
    <row r="8" spans="1:23" ht="57" customHeight="1" x14ac:dyDescent="0.25">
      <c r="A8" s="58" t="s">
        <v>32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1:23" ht="10.5" customHeight="1" x14ac:dyDescent="0.25">
      <c r="A9" s="13" t="s">
        <v>19</v>
      </c>
      <c r="B9" s="50" t="s">
        <v>20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3" ht="15" customHeight="1" x14ac:dyDescent="0.25">
      <c r="A10" s="51" t="s">
        <v>21</v>
      </c>
      <c r="B10" s="51"/>
      <c r="C10" s="52" t="s">
        <v>36</v>
      </c>
      <c r="D10" s="52"/>
      <c r="E10" s="52"/>
      <c r="F10" s="52"/>
      <c r="G10" s="53" t="s">
        <v>22</v>
      </c>
      <c r="H10" s="53"/>
      <c r="I10" s="53"/>
      <c r="J10" s="53"/>
      <c r="K10" s="53"/>
      <c r="L10" s="53"/>
      <c r="M10" s="53"/>
      <c r="N10" s="53"/>
      <c r="O10" s="53"/>
      <c r="P10" s="54" t="s">
        <v>37</v>
      </c>
      <c r="Q10" s="54"/>
      <c r="R10" s="14"/>
      <c r="S10" s="14"/>
      <c r="T10" s="14"/>
      <c r="U10" s="15"/>
    </row>
    <row r="11" spans="1:23" s="12" customFormat="1" ht="15" customHeight="1" x14ac:dyDescent="0.25">
      <c r="A11" s="16"/>
      <c r="B11" s="17"/>
      <c r="C11" s="46" t="s">
        <v>23</v>
      </c>
      <c r="D11" s="46"/>
      <c r="E11" s="46"/>
      <c r="F11" s="46"/>
      <c r="G11" s="47" t="s">
        <v>38</v>
      </c>
      <c r="H11" s="47"/>
      <c r="I11" s="47"/>
      <c r="J11" s="47"/>
      <c r="K11" s="47"/>
      <c r="L11" s="47"/>
      <c r="M11" s="47"/>
      <c r="N11" s="47"/>
      <c r="O11" s="47"/>
      <c r="P11" s="47" t="s">
        <v>24</v>
      </c>
      <c r="Q11" s="47"/>
      <c r="R11" s="18"/>
      <c r="S11" s="18"/>
      <c r="T11" s="18"/>
      <c r="U11" s="19"/>
    </row>
    <row r="12" spans="1:23" s="27" customFormat="1" ht="10.5" x14ac:dyDescent="0.2">
      <c r="A12" s="20" t="s">
        <v>25</v>
      </c>
      <c r="B12" s="21"/>
      <c r="C12" s="48" t="s">
        <v>35</v>
      </c>
      <c r="D12" s="48"/>
      <c r="E12" s="48"/>
      <c r="F12" s="48"/>
      <c r="G12" s="22"/>
      <c r="H12" s="22"/>
      <c r="I12" s="23"/>
      <c r="J12" s="22"/>
      <c r="K12" s="22"/>
      <c r="L12" s="22"/>
      <c r="M12" s="22"/>
      <c r="N12" s="22"/>
      <c r="O12" s="22"/>
      <c r="P12" s="22"/>
      <c r="Q12" s="22"/>
      <c r="R12" s="22"/>
      <c r="S12" s="24"/>
      <c r="T12" s="25"/>
      <c r="U12" s="26"/>
    </row>
    <row r="13" spans="1:23" s="27" customFormat="1" ht="10.5" x14ac:dyDescent="0.2">
      <c r="A13" s="28"/>
      <c r="B13" s="29"/>
      <c r="C13" s="49"/>
      <c r="D13" s="49"/>
      <c r="E13" s="49"/>
      <c r="F13" s="49"/>
      <c r="G13" s="30"/>
      <c r="H13" s="30"/>
      <c r="I13" s="31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3"/>
      <c r="U13" s="34"/>
    </row>
    <row r="14" spans="1:23" s="27" customFormat="1" ht="11.25" customHeight="1" x14ac:dyDescent="0.2">
      <c r="A14" s="35"/>
      <c r="B14" s="35"/>
      <c r="C14" s="35"/>
      <c r="D14" s="1"/>
      <c r="E14" s="36"/>
      <c r="F14" s="36"/>
      <c r="G14" s="36"/>
      <c r="H14" s="36"/>
      <c r="I14" s="37"/>
      <c r="J14" s="37"/>
      <c r="O14" s="38"/>
      <c r="P14" s="38"/>
      <c r="Q14" s="38"/>
      <c r="R14" s="38"/>
    </row>
    <row r="15" spans="1:23" ht="19.5" customHeight="1" x14ac:dyDescent="0.25">
      <c r="A15" s="43"/>
      <c r="B15" s="43"/>
      <c r="C15" s="44"/>
      <c r="D15" s="44"/>
      <c r="E15" s="44"/>
      <c r="F15" s="44"/>
      <c r="G15" s="44"/>
      <c r="H15" s="44"/>
      <c r="I15" s="44"/>
      <c r="J15" s="39"/>
      <c r="O15" s="39"/>
    </row>
    <row r="16" spans="1:23" s="27" customFormat="1" ht="10.5" x14ac:dyDescent="0.2">
      <c r="A16" s="45"/>
      <c r="B16" s="45"/>
      <c r="C16" s="45"/>
      <c r="D16" s="1"/>
      <c r="E16" s="36"/>
      <c r="F16" s="36"/>
      <c r="G16" s="36"/>
      <c r="H16" s="36"/>
      <c r="I16" s="37"/>
      <c r="J16" s="37"/>
      <c r="O16" s="38"/>
      <c r="P16" s="36"/>
      <c r="Q16" s="36"/>
      <c r="R16" s="36"/>
    </row>
    <row r="17" spans="6:6" x14ac:dyDescent="0.25">
      <c r="F17" s="40"/>
    </row>
  </sheetData>
  <mergeCells count="28">
    <mergeCell ref="A1:U1"/>
    <mergeCell ref="A2:A3"/>
    <mergeCell ref="B2:B3"/>
    <mergeCell ref="C2:C3"/>
    <mergeCell ref="D2:D3"/>
    <mergeCell ref="E2:J2"/>
    <mergeCell ref="K2:M2"/>
    <mergeCell ref="N2:N3"/>
    <mergeCell ref="O2:Q2"/>
    <mergeCell ref="R2:U2"/>
    <mergeCell ref="A5:T5"/>
    <mergeCell ref="A6:D6"/>
    <mergeCell ref="E6:Q6"/>
    <mergeCell ref="A7:U7"/>
    <mergeCell ref="A8:U8"/>
    <mergeCell ref="P11:Q11"/>
    <mergeCell ref="C12:F12"/>
    <mergeCell ref="C13:F13"/>
    <mergeCell ref="B9:U9"/>
    <mergeCell ref="A10:B10"/>
    <mergeCell ref="C10:F10"/>
    <mergeCell ref="G10:O10"/>
    <mergeCell ref="P10:Q10"/>
    <mergeCell ref="A15:B15"/>
    <mergeCell ref="C15:I15"/>
    <mergeCell ref="A16:C16"/>
    <mergeCell ref="C11:F11"/>
    <mergeCell ref="G11:O11"/>
  </mergeCells>
  <pageMargins left="0.50972222222222197" right="0.70833333333333304" top="0.74791666666666701" bottom="0.74791666666666701" header="0.51180555555555496" footer="0.51180555555555496"/>
  <pageSetup paperSize="9" scale="89" firstPageNumber="0" fitToHeight="0" orientation="landscape" r:id="rId1"/>
  <ignoredErrors>
    <ignoredError sqref="P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Елена М. Антонова</cp:lastModifiedBy>
  <cp:revision>2</cp:revision>
  <cp:lastPrinted>2025-12-02T15:05:45Z</cp:lastPrinted>
  <dcterms:created xsi:type="dcterms:W3CDTF">2014-01-15T18:15:09Z</dcterms:created>
  <dcterms:modified xsi:type="dcterms:W3CDTF">2026-08-24T12:39:50Z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