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14" i="1" l="1"/>
  <c r="G13" i="1"/>
  <c r="H13" i="1"/>
  <c r="I13" i="1" s="1"/>
  <c r="G7" i="1" l="1"/>
  <c r="H7" i="1" s="1"/>
  <c r="I7" i="1" s="1"/>
  <c r="G8" i="1"/>
  <c r="H8" i="1" s="1"/>
  <c r="I8" i="1" s="1"/>
  <c r="G9" i="1"/>
  <c r="H9" i="1"/>
  <c r="I9" i="1" s="1"/>
  <c r="G10" i="1"/>
  <c r="H10" i="1"/>
  <c r="I10" i="1" s="1"/>
  <c r="G11" i="1"/>
  <c r="H11" i="1" s="1"/>
  <c r="I11" i="1" s="1"/>
  <c r="G12" i="1"/>
  <c r="H12" i="1" s="1"/>
  <c r="I12" i="1" s="1"/>
  <c r="I6" i="1"/>
  <c r="H6" i="1"/>
  <c r="G6" i="1"/>
  <c r="E12" i="1" l="1"/>
  <c r="E11" i="1"/>
  <c r="E10" i="1"/>
  <c r="E9" i="1"/>
  <c r="E8" i="1"/>
  <c r="E7" i="1"/>
  <c r="E6" i="1"/>
  <c r="F12" i="1" l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<sst xmlns="http://schemas.openxmlformats.org/spreadsheetml/2006/main" count="31" uniqueCount="24">
  <si>
    <t>№</t>
  </si>
  <si>
    <t>Цена за единицу изм. (руб.)</t>
  </si>
  <si>
    <t>НМЦК с учетом округления цены за единицу (руб.)**</t>
  </si>
  <si>
    <t>В результате проведенного расчета НМЦК составила, руб.:</t>
  </si>
  <si>
    <t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</si>
  <si>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** В соответствии с п.3.20.1. Методических рекомендаций  НМЦК рассчитана с помощью стандартных функций табличного редактора EXCEL.</t>
  </si>
  <si>
    <t xml:space="preserve">Наименование </t>
  </si>
  <si>
    <t>Ед. изм</t>
  </si>
  <si>
    <t>Кол-во</t>
  </si>
  <si>
    <t>Цена за единицу изм. с округлением  до сотых долей после запятой (руб.)</t>
  </si>
  <si>
    <t>Коммерческие предложения /Данные реестра контрактов  (руб./ед.изм.)</t>
  </si>
  <si>
    <t>ул. Аккуратова д. 2 лит. «А».</t>
  </si>
  <si>
    <t>Услуги по адресу Аккуратова д. 2 лит. «Б».</t>
  </si>
  <si>
    <t>Аккуратова д. 2 лит. «И».</t>
  </si>
  <si>
    <t>Коломяжский проспект д. 21, корп.2.</t>
  </si>
  <si>
    <t>Долгоозерная улица, д. 43 строение 1.</t>
  </si>
  <si>
    <t>Коломяжский проспект д. 21, Лит.А.</t>
  </si>
  <si>
    <t>г. Санкт-Петербург, п. Солнечное, 
Средняя ул. д.6.</t>
  </si>
  <si>
    <t>усл.ед.</t>
  </si>
  <si>
    <t>№ 1781304544122000795***</t>
  </si>
  <si>
    <t>КП-26-02-1774 от 24.02.2026г.</t>
  </si>
  <si>
    <t>Обоснование цены договора</t>
  </si>
  <si>
    <t>Оказание услуг по предоставлению каналов связи и поддержке прямого оптического соединения между площадками ФГБУ «НМИЦ им. В.А. Алмазова» Минздрава России</t>
  </si>
  <si>
    <t>Доступ к сети Оператора, исходя из местоположения Абонента, затрат на подключение к узлу доступа и требуемого сервиса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</si>
</sst>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₽"/>
    <numFmt numFmtId="165" formatCode="#,##0.00;[Red]#,##0.00"/>
    <numFmt numFmtId="166" formatCode="_-* #,##0.00_р_._-;\-* #,##0.00_р_._-;_-* \-??_р_.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1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166" fontId="4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left" vertical="center" wrapText="1"/>
    </xf>
    <xf numFmtId="0" fontId="4" fillId="0" borderId="5" xfId="1" applyNumberFormat="1" applyFont="1" applyBorder="1" applyAlignment="1">
      <alignment horizontal="left" vertical="center" wrapText="1"/>
    </xf>
    <xf numFmtId="0" fontId="4" fillId="0" borderId="3" xfId="1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</cellXfs>
  <cellStyles count="4">
    <cellStyle name="Excel Built-in Normal" xfId="1"/>
    <cellStyle name="Nor}al" xfId="2"/>
    <cellStyle name="Обычный" xfId="0" builtinId="0"/>
    <cellStyle name="Обыч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16</xdr:row>
      <xdr:rowOff>0</xdr:rowOff>
    </xdr:from>
    <xdr:ext cx="72774" cy="188190"/>
    <xdr:sp macro="" textlink="">
      <xdr:nvSpPr>
        <xdr:cNvPr id="10" name="Text Box 30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877410" y="9010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" name="Text Box 30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" name="Text Box 30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" name="Text Box 30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" name="Text Box 30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" name="Text Box 30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" name="Text Box 30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" name="Text Box 3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" name="Text Box 30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" name="Text Box 29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" name="Text Box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" name="Text Box 29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" name="Text Box 29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" name="Text Box 29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" name="Text Box 29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" name="Text Box 29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" name="Text Box 29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" name="Text Box 29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" name="Text Box 29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" name="Text Box 28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" name="Text Box 28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1" name="Text Box 28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" name="Text Box 28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" name="Text Box 28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" name="Text Box 28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" name="Text Box 28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" name="Text Box 2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" name="Text Box 28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" name="Text Box 28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" name="Text Box 27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" name="Text Box 2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" name="Text Box 27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" name="Text Box 27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" name="Text Box 27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" name="Text Box 27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" name="Text Box 27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" name="Text Box 27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" name="Text Box 27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" name="Text Box 27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" name="Text Box 26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" name="Text Box 26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" name="Text Box 26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" name="Text Box 26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" name="Text Box 26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" name="Text Box 26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" name="Text Box 26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" name="Text Box 26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" name="Text Box 26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" name="Text Box 26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" name="Text Box 2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" name="Text Box 25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" name="Text Box 25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2" name="Text Box 25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3" name="Text Box 25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4" name="Text Box 25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5" name="Text Box 25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6" name="Text Box 25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7" name="Text Box 25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8" name="Text Box 25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9" name="Text Box 24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0" name="Text Box 24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1" name="Text Box 24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2" name="Text Box 24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3" name="Text Box 24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4" name="Text Box 24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5" name="Text Box 24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6" name="Text Box 24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7" name="Text Box 24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8" name="Text Box 24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79" name="Text Box 23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0" name="Text Box 23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1" name="Text Box 2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2" name="Text Box 23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3" name="Text Box 23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4" name="Text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5" name="Text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6" name="Text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7" name="Text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8" name="Text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89" name="Text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0" name="Text 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1" name="Text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2" name="Text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3" name="Tex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4" name="Text 1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5" name="Text 1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6" name="Text 1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7" name="Text 1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8" name="Text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99" name="Text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0" name="Text 1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1" name="Text 1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2" name="Text 1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3" name="Text 2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4" name="Text 2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5" name="Text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6" name="Text 2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7" name="Text 2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8" name="Text 2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09" name="Text 2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0" name="Text 2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1" name="Text 2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2" name="Text 2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3" name="Text 3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4" name="Text 3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5" name="Text 3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6" name="Text 3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7" name="Text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8" name="Text 3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19" name="Text 3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0" name="Text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1" name="Text 3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2" name="Text 4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3" name="Text 4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4" name="Text 4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5" name="Text 4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6" name="Text 4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7" name="Text 4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8" name="Text 4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29" name="Text 4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0" name="Text 4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1" name="Text 4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2" name="Text 5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3" name="Text 5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4" name="Text 5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5" name="Text 5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6" name="Text 5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7" name="Text 5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8" name="Text 5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39" name="Text 5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0" name="Text 5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1" name="Text 5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2" name="Text 6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3" name="Text 6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4" name="Text 6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5" name="Text 6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6" name="Text 6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7" name="Text 6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8" name="Text 6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49" name="Text 6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0" name="Text 6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1" name="Text 6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2" name="Text 7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3" name="Text 7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4" name="Text 7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5" name="Text 7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6" name="Text 7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7" name="Text 7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8" name="Text 7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59" name="Text 7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0" name="Text 7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1" name="Text Box 3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16</xdr:row>
      <xdr:rowOff>0</xdr:rowOff>
    </xdr:from>
    <xdr:ext cx="72774" cy="188190"/>
    <xdr:sp macro="" textlink="">
      <xdr:nvSpPr>
        <xdr:cNvPr id="162" name="Text 3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801811" y="565152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3" name="Text Box 31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4" name="Text Box 31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5" name="Text Box 30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6" name="Text Box 30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7" name="Text Box 30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8" name="Text Box 3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69" name="Text Box 30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0" name="Text Box 30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1" name="Text Box 30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2" name="Text Box 30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3" name="Text Box 30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4" name="Text Box 30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5" name="Text Box 29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6" name="Text Box 29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7" name="Text Box 29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8" name="Text Box 29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79" name="Text Box 29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0" name="Text Box 29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1" name="Text Box 29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2" name="Text Box 29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3" name="Text Box 29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4" name="Text Box 29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5" name="Text Box 28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6" name="Text Box 28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7" name="Text Box 287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8" name="Text Box 28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89" name="Text Box 28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0" name="Text Box 28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1" name="Text Box 28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2" name="Text Box 28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3" name="Text Box 28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4" name="Text Box 280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5" name="Text Box 27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6" name="Text Box 2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7" name="Text Box 277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8" name="Text Box 27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199" name="Text Box 27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0" name="Text Box 274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1" name="Text Box 27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2" name="Text Box 27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3" name="Text Box 27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4" name="Text Box 27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5" name="Text Box 26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6" name="Text Box 26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7" name="Text Box 26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8" name="Text Box 26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09" name="Text Box 26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0" name="Text Box 26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1" name="Text Box 26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2" name="Text Box 26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3" name="Text Box 26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4" name="Text Box 26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5" name="Text Box 25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6" name="Text Box 25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7" name="Text Box 257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8" name="Text Box 2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19" name="Text Box 25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0" name="Text Box 25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1" name="Text Box 25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2" name="Text Box 25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3" name="Text Box 25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4" name="Text Box 25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5" name="Text Box 24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6" name="Text Box 24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7" name="Text Box 247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8" name="Text Box 24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29" name="Text Box 24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0" name="Text Box 24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1" name="Text Box 24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2" name="Text Box 24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3" name="Text Box 24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4" name="Text Box 240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5" name="Text Box 23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6" name="Text Box 23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7" name="Text Box 237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8" name="Text Box 23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39" name="Text Box 23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0" name="Text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1" name="Text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2" name="Text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3" name="Text 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4" name="Text 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5" name="Text 6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6" name="Text 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7" name="Text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8" name="Text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49" name="Text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0" name="Text 1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1" name="Text 1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2" name="Text 1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3" name="Text 1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4" name="Text 1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5" name="Text 16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6" name="Text 1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7" name="Text 1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8" name="Text 1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59" name="Text 2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0" name="Text 2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1" name="Text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2" name="Text 2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3" name="Text 2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4" name="Text 2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5" name="Text 2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6" name="Text 2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7" name="Text 2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8" name="Text 2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69" name="Text 3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0" name="Text 3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1" name="Text 3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2" name="Text 3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3" name="Text 3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4" name="Text 3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5" name="Text 3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6" name="Text 37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7" name="Text 3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8" name="Text 40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79" name="Text 4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0" name="Text 4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1" name="Text 4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2" name="Text 4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3" name="Text 4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4" name="Text 4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5" name="Text 4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6" name="Text 4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7" name="Text 4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8" name="Text 5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89" name="Text 5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0" name="Text 5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1" name="Text 5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2" name="Text 5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3" name="Text 5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4" name="Text 56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5" name="Text 5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6" name="Text 58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7" name="Text 5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8" name="Text 60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299" name="Text 6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0" name="Text 6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1" name="Text 6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2" name="Text 6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3" name="Text 6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4" name="Text 66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5" name="Text 67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6" name="Text 6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7" name="Text 69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8" name="Text 7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09" name="Text 7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10" name="Text 7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11" name="Text 7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12" name="Text 7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13" name="Text 7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14" name="Text 7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360" y="555343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1</xdr:col>
      <xdr:colOff>792000</xdr:colOff>
      <xdr:row>16</xdr:row>
      <xdr:rowOff>0</xdr:rowOff>
    </xdr:from>
    <xdr:ext cx="72774" cy="188190"/>
    <xdr:sp macro="" textlink="">
      <xdr:nvSpPr>
        <xdr:cNvPr id="315" name="Text Box 31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1001550" y="570547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16</xdr:row>
      <xdr:rowOff>0</xdr:rowOff>
    </xdr:from>
    <xdr:ext cx="72774" cy="188190"/>
    <xdr:sp macro="" textlink="">
      <xdr:nvSpPr>
        <xdr:cNvPr id="316" name="Text 3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2801811" y="565152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1</xdr:col>
      <xdr:colOff>792000</xdr:colOff>
      <xdr:row>16</xdr:row>
      <xdr:rowOff>0</xdr:rowOff>
    </xdr:from>
    <xdr:ext cx="72774" cy="188190"/>
    <xdr:sp macro="" textlink="">
      <xdr:nvSpPr>
        <xdr:cNvPr id="317" name="Text Box 31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1001550" y="570594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18" name="Text Box 308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19" name="Text Box 30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0" name="Text Box 306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1" name="Text Box 30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2" name="Text Box 30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3" name="Text Box 30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4" name="Text Box 30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5" name="Text Box 30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6" name="Text Box 30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7" name="Text Box 29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8" name="Text Box 29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29" name="Text Box 29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0" name="Text Box 296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1" name="Text Box 29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2" name="Text Box 29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3" name="Text Box 29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4" name="Text Box 29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5" name="Text Box 29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6" name="Text Box 29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7" name="Text Box 289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8" name="Text Box 28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39" name="Text Box 2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0" name="Text Box 286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1" name="Text Box 28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2" name="Text Box 28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3" name="Text Box 28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4" name="Text Box 28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5" name="Text Box 28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6" name="Text Box 28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7" name="Text Box 279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8" name="Text Box 278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49" name="Text Box 27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0" name="Text Box 276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1" name="Text Box 27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2" name="Text Box 27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3" name="Text Box 27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4" name="Text Box 27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5" name="Text Box 27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6" name="Text Box 270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7" name="Text Box 26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8" name="Text Box 268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59" name="Text Box 26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0" name="Text Box 266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1" name="Text Box 26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2" name="Text Box 26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3" name="Text Box 26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4" name="Text Box 26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5" name="Text Box 26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6" name="Text Box 26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7" name="Text Box 25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8" name="Text Box 25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69" name="Text Box 25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0" name="Text Box 256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1" name="Text Box 25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2" name="Text Box 25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3" name="Text Box 25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4" name="Text Box 25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5" name="Text Box 25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6" name="Text Box 25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7" name="Text Box 249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8" name="Text Box 24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79" name="Text Box 24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0" name="Text Box 246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1" name="Text Box 24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2" name="Text Box 24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3" name="Text Box 24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4" name="Text Box 24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5" name="Text Box 24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6" name="Text Box 24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7" name="Text Box 239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8" name="Text Box 238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89" name="Text Box 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0" name="Text Box 236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1" name="Text Box 23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2" name="Text 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3" name="Text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4" name="Text 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5" name="Text 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6" name="Text 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7" name="Text 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8" name="Text 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399" name="Text 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0" name="Text 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1" name="Text 1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2" name="Text 1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3" name="Text 1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4" name="Text 1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5" name="Text 1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6" name="Text 1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7" name="Text 1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8" name="Text 1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09" name="Text 1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0" name="Text 1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1" name="Text 2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2" name="Text 2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3" name="Text 2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4" name="Text 2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5" name="Text 2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6" name="Text 2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7" name="Text 2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8" name="Text 2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19" name="Text 2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0" name="Text 2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1" name="Text 3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2" name="Text 3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3" name="Text 3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4" name="Text 3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5" name="Text 3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6" name="Text 3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7" name="Text 3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8" name="Text 3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29" name="Text 3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0" name="Text 40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1" name="Text 4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2" name="Text 4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3" name="Text 4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4" name="Text 44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5" name="Text 4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6" name="Text 4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7" name="Text 47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8" name="Text 4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39" name="Text 4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0" name="Text 5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1" name="Text 5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2" name="Text 5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3" name="Text 5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4" name="Text 54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5" name="Text 5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6" name="Text 5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7" name="Text 57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8" name="Text 5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49" name="Text 5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0" name="Text 60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1" name="Text 6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2" name="Text 6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3" name="Text 6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4" name="Text 6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5" name="Text 6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6" name="Text 6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7" name="Text 6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8" name="Text 6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59" name="Text 6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0" name="Text 70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1" name="Text 7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2" name="Text 7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3" name="Text 7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4" name="Text 74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5" name="Text 7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6" name="Text 76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7" name="Text 77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8" name="Text 7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69" name="Text Box 31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16</xdr:row>
      <xdr:rowOff>0</xdr:rowOff>
    </xdr:from>
    <xdr:ext cx="72774" cy="188190"/>
    <xdr:sp macro="" textlink="">
      <xdr:nvSpPr>
        <xdr:cNvPr id="470" name="Text 3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2144586" y="4502787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1" name="Text Box 31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2" name="Text Box 31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3" name="Text Box 30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4" name="Text Box 30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5" name="Text Box 307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6" name="Text Box 306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7" name="Text Box 30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8" name="Text Box 30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79" name="Text Box 3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0" name="Text Box 30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1" name="Text Box 30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2" name="Text Box 30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3" name="Text Box 29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4" name="Text Box 29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5" name="Text Box 297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6" name="Text Box 29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7" name="Text Box 29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8" name="Text Box 294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89" name="Text Box 29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0" name="Text Box 29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1" name="Text Box 29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2" name="Text Box 29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3" name="Text Box 28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4" name="Text Box 28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5" name="Text Box 287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6" name="Text Box 286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7" name="Text Box 28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8" name="Text Box 284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499" name="Text Box 28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0" name="Text Box 28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1" name="Text Box 28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2" name="Text Box 28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3" name="Text Box 27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4" name="Text Box 27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5" name="Text Box 277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6" name="Text Box 276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7" name="Text Box 27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8" name="Text Box 274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09" name="Text Box 27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0" name="Text Box 27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1" name="Text Box 27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2" name="Text Box 27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3" name="Text Box 269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4" name="Text Box 26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5" name="Text Box 26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6" name="Text Box 26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7" name="Text Box 2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8" name="Text Box 264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19" name="Text Box 26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0" name="Text Box 26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1" name="Text Box 26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2" name="Text Box 26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3" name="Text Box 25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4" name="Text Box 25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5" name="Text Box 257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6" name="Text Box 25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7" name="Text Box 25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8" name="Text Box 254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29" name="Text Box 25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0" name="Text Box 25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1" name="Text Box 25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2" name="Text Box 25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3" name="Text Box 24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4" name="Text Box 24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5" name="Text Box 24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6" name="Text Box 24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7" name="Text Box 24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8" name="Text Box 244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39" name="Text Box 24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0" name="Text Box 24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1" name="Text Box 24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2" name="Text Box 24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3" name="Text Box 23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4" name="Text Box 23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5" name="Text Box 237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6" name="Text Box 23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7" name="Text Box 23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8" name="Text 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49" name="Text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0" name="Text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1" name="Text 4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2" name="Text 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3" name="Text 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4" name="Text 7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5" name="Text 8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6" name="Text 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7" name="Text 10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8" name="Text 1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59" name="Text 1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0" name="Text 1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1" name="Text 1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2" name="Text 1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3" name="Text 16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4" name="Text 17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5" name="Text 18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6" name="Text 19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7" name="Text 20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8" name="Text 2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69" name="Text 2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0" name="Text 2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1" name="Text 2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2" name="Text 2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3" name="Text 26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4" name="Text 27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5" name="Text 28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6" name="Text 2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7" name="Text 3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8" name="Text 3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79" name="Text 3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0" name="Text 3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1" name="Text 3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2" name="Text 3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3" name="Text 3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4" name="Text 3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5" name="Text 3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6" name="Text 4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7" name="Text 4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8" name="Text 4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89" name="Text 4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0" name="Text 4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1" name="Text 4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2" name="Text 4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3" name="Text 4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4" name="Text 4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5" name="Text 4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6" name="Text 5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7" name="Text 5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8" name="Text 5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599" name="Text 5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0" name="Text 5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1" name="Text 5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2" name="Text 5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3" name="Text 57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4" name="Text 5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5" name="Text 5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6" name="Text 6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7" name="Text 6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8" name="Text 6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09" name="Text 6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0" name="Text 6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1" name="Text 6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2" name="Text 6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3" name="Text 6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4" name="Text 6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5" name="Text 6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6" name="Text 7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7" name="Text 7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8" name="Text 7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19" name="Text 7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20" name="Text 7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21" name="Text 7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16</xdr:row>
      <xdr:rowOff>0</xdr:rowOff>
    </xdr:from>
    <xdr:ext cx="72774" cy="188190"/>
    <xdr:sp macro="" textlink="">
      <xdr:nvSpPr>
        <xdr:cNvPr id="622" name="Text 7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360" y="4492978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16</xdr:row>
      <xdr:rowOff>0</xdr:rowOff>
    </xdr:from>
    <xdr:ext cx="72774" cy="188190"/>
    <xdr:sp macro="" textlink="">
      <xdr:nvSpPr>
        <xdr:cNvPr id="623" name="Text 3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2144586" y="4502787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5" zoomScaleNormal="100" workbookViewId="0">
      <selection activeCell="I14" sqref="I14"/>
    </sheetView>
  </sheetViews>
  <sheetFormatPr defaultRowHeight="12.75" x14ac:dyDescent="0.25"/>
  <cols>
    <col min="1" max="1" width="4.85546875" style="13" customWidth="1"/>
    <col min="2" max="2" width="27.28515625" style="1" customWidth="1"/>
    <col min="3" max="3" width="10.28515625" style="11" customWidth="1"/>
    <col min="4" max="4" width="9.42578125" style="3" customWidth="1"/>
    <col min="5" max="6" width="15.85546875" style="3" customWidth="1"/>
    <col min="7" max="7" width="11.7109375" style="11" customWidth="1"/>
    <col min="8" max="8" width="11.140625" style="11" customWidth="1"/>
    <col min="9" max="9" width="12.7109375" style="11" customWidth="1"/>
    <col min="10" max="16384" width="9.140625" style="11"/>
  </cols>
  <sheetData>
    <row r="1" spans="1:10" s="7" customFormat="1" ht="42" customHeight="1" x14ac:dyDescent="0.25">
      <c r="A1" s="12"/>
      <c r="B1" s="1"/>
      <c r="D1" s="3"/>
      <c r="E1" s="3"/>
      <c r="F1" s="3"/>
      <c r="H1" s="19"/>
      <c r="I1" s="19"/>
    </row>
    <row r="2" spans="1:10" s="7" customFormat="1" ht="34.5" customHeight="1" x14ac:dyDescent="0.25">
      <c r="A2" s="25" t="s">
        <v>21</v>
      </c>
      <c r="B2" s="25"/>
      <c r="C2" s="25"/>
      <c r="D2" s="25"/>
      <c r="E2" s="25"/>
      <c r="F2" s="25"/>
      <c r="G2" s="25"/>
      <c r="H2" s="25"/>
      <c r="I2" s="25"/>
    </row>
    <row r="3" spans="1:10" s="9" customFormat="1" ht="38.1" customHeight="1" x14ac:dyDescent="0.2">
      <c r="A3" s="28" t="s">
        <v>0</v>
      </c>
      <c r="B3" s="29" t="s">
        <v>6</v>
      </c>
      <c r="C3" s="29" t="s">
        <v>7</v>
      </c>
      <c r="D3" s="29" t="s">
        <v>8</v>
      </c>
      <c r="E3" s="30" t="s">
        <v>10</v>
      </c>
      <c r="F3" s="27"/>
      <c r="G3" s="27"/>
      <c r="H3" s="27"/>
      <c r="I3" s="27"/>
      <c r="J3" s="8"/>
    </row>
    <row r="4" spans="1:10" s="9" customFormat="1" ht="126" customHeight="1" x14ac:dyDescent="0.2">
      <c r="A4" s="28"/>
      <c r="B4" s="29"/>
      <c r="C4" s="29"/>
      <c r="D4" s="29"/>
      <c r="E4" s="14" t="s">
        <v>20</v>
      </c>
      <c r="F4" s="6" t="s">
        <v>19</v>
      </c>
      <c r="G4" s="4" t="s">
        <v>1</v>
      </c>
      <c r="H4" s="5" t="s">
        <v>9</v>
      </c>
      <c r="I4" s="5" t="s">
        <v>2</v>
      </c>
    </row>
    <row r="5" spans="1:10" s="9" customFormat="1" ht="66" customHeight="1" x14ac:dyDescent="0.2">
      <c r="A5" s="31" t="s">
        <v>22</v>
      </c>
      <c r="B5" s="32"/>
      <c r="C5" s="32"/>
      <c r="D5" s="32"/>
      <c r="E5" s="32"/>
      <c r="F5" s="32"/>
      <c r="G5" s="32"/>
      <c r="H5" s="32"/>
      <c r="I5" s="33"/>
    </row>
    <row r="6" spans="1:10" s="10" customFormat="1" ht="48" customHeight="1" x14ac:dyDescent="0.25">
      <c r="A6" s="16">
        <v>1</v>
      </c>
      <c r="B6" s="15" t="s">
        <v>11</v>
      </c>
      <c r="C6" s="18" t="s">
        <v>18</v>
      </c>
      <c r="D6" s="18">
        <v>6</v>
      </c>
      <c r="E6" s="17">
        <f>7235.8*1.22</f>
        <v>8827.6759999999995</v>
      </c>
      <c r="F6" s="23">
        <f>9432*1.13</f>
        <v>10658.16</v>
      </c>
      <c r="G6" s="2">
        <f>MIN(E6:F6)</f>
        <v>8827.6759999999995</v>
      </c>
      <c r="H6" s="2">
        <f>ROUND(G6,2)</f>
        <v>8827.68</v>
      </c>
      <c r="I6" s="2">
        <f>H6*D6</f>
        <v>52966.080000000002</v>
      </c>
    </row>
    <row r="7" spans="1:10" s="10" customFormat="1" ht="48" customHeight="1" x14ac:dyDescent="0.25">
      <c r="A7" s="16">
        <v>2</v>
      </c>
      <c r="B7" s="15" t="s">
        <v>12</v>
      </c>
      <c r="C7" s="18" t="s">
        <v>18</v>
      </c>
      <c r="D7" s="18">
        <v>6</v>
      </c>
      <c r="E7" s="17">
        <f>7235.8*1.22</f>
        <v>8827.6759999999995</v>
      </c>
      <c r="F7" s="23">
        <f t="shared" ref="F7:F12" si="0">9432*1.13</f>
        <v>10658.16</v>
      </c>
      <c r="G7" s="2">
        <f t="shared" ref="G7:G12" si="1">MIN(E7:F7)</f>
        <v>8827.6759999999995</v>
      </c>
      <c r="H7" s="2">
        <f t="shared" ref="H7:H12" si="2">ROUND(G7,2)</f>
        <v>8827.68</v>
      </c>
      <c r="I7" s="2">
        <f t="shared" ref="I7:I12" si="3">H7*D7</f>
        <v>52966.080000000002</v>
      </c>
    </row>
    <row r="8" spans="1:10" s="10" customFormat="1" ht="48" customHeight="1" x14ac:dyDescent="0.25">
      <c r="A8" s="16">
        <v>3</v>
      </c>
      <c r="B8" s="15" t="s">
        <v>13</v>
      </c>
      <c r="C8" s="18" t="s">
        <v>18</v>
      </c>
      <c r="D8" s="18">
        <v>6</v>
      </c>
      <c r="E8" s="17">
        <f>7235.8*1.22</f>
        <v>8827.6759999999995</v>
      </c>
      <c r="F8" s="23">
        <f t="shared" si="0"/>
        <v>10658.16</v>
      </c>
      <c r="G8" s="2">
        <f t="shared" si="1"/>
        <v>8827.6759999999995</v>
      </c>
      <c r="H8" s="2">
        <f t="shared" si="2"/>
        <v>8827.68</v>
      </c>
      <c r="I8" s="2">
        <f t="shared" si="3"/>
        <v>52966.080000000002</v>
      </c>
    </row>
    <row r="9" spans="1:10" s="10" customFormat="1" ht="48" customHeight="1" x14ac:dyDescent="0.25">
      <c r="A9" s="16">
        <v>4</v>
      </c>
      <c r="B9" s="15" t="s">
        <v>14</v>
      </c>
      <c r="C9" s="18" t="s">
        <v>18</v>
      </c>
      <c r="D9" s="18">
        <v>6</v>
      </c>
      <c r="E9" s="17">
        <f>7235.8*1.22</f>
        <v>8827.6759999999995</v>
      </c>
      <c r="F9" s="23">
        <f t="shared" si="0"/>
        <v>10658.16</v>
      </c>
      <c r="G9" s="2">
        <f t="shared" si="1"/>
        <v>8827.6759999999995</v>
      </c>
      <c r="H9" s="2">
        <f t="shared" si="2"/>
        <v>8827.68</v>
      </c>
      <c r="I9" s="2">
        <f t="shared" si="3"/>
        <v>52966.080000000002</v>
      </c>
    </row>
    <row r="10" spans="1:10" s="10" customFormat="1" ht="48" customHeight="1" x14ac:dyDescent="0.25">
      <c r="A10" s="16">
        <v>5</v>
      </c>
      <c r="B10" s="15" t="s">
        <v>15</v>
      </c>
      <c r="C10" s="18" t="s">
        <v>18</v>
      </c>
      <c r="D10" s="18">
        <v>6</v>
      </c>
      <c r="E10" s="17">
        <f>7235.8*1.22</f>
        <v>8827.6759999999995</v>
      </c>
      <c r="F10" s="23">
        <f t="shared" si="0"/>
        <v>10658.16</v>
      </c>
      <c r="G10" s="2">
        <f t="shared" si="1"/>
        <v>8827.6759999999995</v>
      </c>
      <c r="H10" s="2">
        <f t="shared" si="2"/>
        <v>8827.68</v>
      </c>
      <c r="I10" s="2">
        <f t="shared" si="3"/>
        <v>52966.080000000002</v>
      </c>
    </row>
    <row r="11" spans="1:10" s="10" customFormat="1" ht="48" customHeight="1" x14ac:dyDescent="0.25">
      <c r="A11" s="16">
        <v>6</v>
      </c>
      <c r="B11" s="15" t="s">
        <v>16</v>
      </c>
      <c r="C11" s="18" t="s">
        <v>18</v>
      </c>
      <c r="D11" s="18">
        <v>6</v>
      </c>
      <c r="E11" s="20">
        <f>7920*1.22</f>
        <v>9662.4</v>
      </c>
      <c r="F11" s="23">
        <f t="shared" si="0"/>
        <v>10658.16</v>
      </c>
      <c r="G11" s="2">
        <f t="shared" si="1"/>
        <v>9662.4</v>
      </c>
      <c r="H11" s="2">
        <f t="shared" si="2"/>
        <v>9662.4</v>
      </c>
      <c r="I11" s="2">
        <f t="shared" si="3"/>
        <v>57974.399999999994</v>
      </c>
    </row>
    <row r="12" spans="1:10" s="10" customFormat="1" ht="48" customHeight="1" x14ac:dyDescent="0.25">
      <c r="A12" s="16">
        <v>7</v>
      </c>
      <c r="B12" s="15" t="s">
        <v>17</v>
      </c>
      <c r="C12" s="18" t="s">
        <v>18</v>
      </c>
      <c r="D12" s="18">
        <v>6</v>
      </c>
      <c r="E12" s="20">
        <f>7920*1.22</f>
        <v>9662.4</v>
      </c>
      <c r="F12" s="23">
        <f t="shared" si="0"/>
        <v>10658.16</v>
      </c>
      <c r="G12" s="2">
        <f t="shared" si="1"/>
        <v>9662.4</v>
      </c>
      <c r="H12" s="2">
        <f t="shared" si="2"/>
        <v>9662.4</v>
      </c>
      <c r="I12" s="2">
        <f t="shared" si="3"/>
        <v>57974.399999999994</v>
      </c>
    </row>
    <row r="13" spans="1:10" s="10" customFormat="1" ht="48" customHeight="1" x14ac:dyDescent="0.25">
      <c r="A13" s="16">
        <v>8</v>
      </c>
      <c r="B13" s="15" t="s">
        <v>23</v>
      </c>
      <c r="C13" s="18" t="s">
        <v>18</v>
      </c>
      <c r="D13" s="18">
        <v>1</v>
      </c>
      <c r="E13" s="20">
        <v>119000</v>
      </c>
      <c r="F13" s="23"/>
      <c r="G13" s="2">
        <f t="shared" ref="G13" si="4">MIN(E13:F13)</f>
        <v>119000</v>
      </c>
      <c r="H13" s="2">
        <f t="shared" ref="H13" si="5">ROUND(G13,2)</f>
        <v>119000</v>
      </c>
      <c r="I13" s="2">
        <f t="shared" ref="I13" si="6">H13*D13</f>
        <v>119000</v>
      </c>
    </row>
    <row r="14" spans="1:10" ht="27" customHeight="1" x14ac:dyDescent="0.25">
      <c r="A14" s="26" t="s">
        <v>3</v>
      </c>
      <c r="B14" s="26"/>
      <c r="C14" s="26"/>
      <c r="D14" s="26"/>
      <c r="E14" s="26"/>
      <c r="F14" s="26"/>
      <c r="G14" s="21"/>
      <c r="H14" s="18"/>
      <c r="I14" s="22">
        <f>SUM(I6:I13)</f>
        <v>499779.20000000007</v>
      </c>
    </row>
    <row r="15" spans="1:10" ht="49.5" customHeight="1" x14ac:dyDescent="0.25">
      <c r="A15" s="34" t="s">
        <v>4</v>
      </c>
      <c r="B15" s="34"/>
      <c r="C15" s="34"/>
      <c r="D15" s="34"/>
      <c r="E15" s="34"/>
      <c r="F15" s="34"/>
      <c r="G15" s="34"/>
      <c r="H15" s="34"/>
      <c r="I15" s="34"/>
    </row>
    <row r="16" spans="1:10" ht="27" customHeight="1" x14ac:dyDescent="0.25">
      <c r="A16" s="24" t="s">
        <v>5</v>
      </c>
      <c r="B16" s="24"/>
      <c r="C16" s="24"/>
      <c r="D16" s="24"/>
      <c r="E16" s="24"/>
      <c r="F16" s="24"/>
    </row>
  </sheetData>
  <mergeCells count="10">
    <mergeCell ref="A15:I15"/>
    <mergeCell ref="A2:I2"/>
    <mergeCell ref="A14:F14"/>
    <mergeCell ref="G3:I3"/>
    <mergeCell ref="A3:A4"/>
    <mergeCell ref="B3:B4"/>
    <mergeCell ref="C3:C4"/>
    <mergeCell ref="D3:D4"/>
    <mergeCell ref="E3:F3"/>
    <mergeCell ref="A5:I5"/>
  </mergeCells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2026-05-21T11:57:43Z</dcterms:modified>
</cp:coreProperties>
</file>