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-120" yWindow="-120" windowWidth="15510" windowHeight="8790" tabRatio="705"/>
  </bookViews>
  <sheets>
    <sheet name="Итоговый расчет" sheetId="3" r:id="rId1"/>
    <sheet name="Анализ рынка" sheetId="1" r:id="rId2"/>
    <sheet name="Тарифный метод" sheetId="4" r:id="rId3"/>
    <sheet name="Расчет средневзвешенной цены" sheetId="2" r:id="rId4"/>
    <sheet name="Расчет референтной цены" sheetId="5" r:id="rId5"/>
  </sheets>
  <definedNames>
    <definedName name="__xlnm.Print_Area" localSheetId="1">'Анализ рынка'!$A$1:$G$6</definedName>
    <definedName name="__xlnm.Print_Area" localSheetId="0">'Итоговый расчет'!$A$1:$O$6</definedName>
    <definedName name="__xlnm.Print_Area" localSheetId="3">'Расчет средневзвешенной цены'!$A$1:$I$8</definedName>
    <definedName name="_xlnm._FilterDatabase" localSheetId="2" hidden="1">'Тарифный метод'!$A$4:$L$12</definedName>
    <definedName name="_xlnm.Print_Area" localSheetId="0">'Итоговый расчет'!$A$1:$N$23</definedName>
    <definedName name="_xlnm.Print_Area" localSheetId="3">'Расчет средневзвешенной цены'!$A$1:$H$16</definedName>
  </definedNames>
  <calcPr calcId="125725"/>
</workbook>
</file>

<file path=xl/calcChain.xml><?xml version="1.0" encoding="utf-8"?>
<calcChain xmlns="http://schemas.openxmlformats.org/spreadsheetml/2006/main">
  <c r="N17" i="3"/>
  <c r="N16"/>
  <c r="N15"/>
  <c r="N14"/>
  <c r="N13"/>
  <c r="N12"/>
  <c r="N11"/>
  <c r="N10"/>
  <c r="N9"/>
  <c r="N8"/>
  <c r="N7"/>
  <c r="M18" s="1"/>
</calcChain>
</file>

<file path=xl/sharedStrings.xml><?xml version="1.0" encoding="utf-8"?>
<sst xmlns="http://schemas.openxmlformats.org/spreadsheetml/2006/main" count="380" uniqueCount="152">
  <si>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</si>
  <si>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</si>
  <si>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</si>
  <si>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</si>
  <si>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</si>
  <si>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</si>
  <si>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</si>
  <si>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</si>
  <si>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Оптовая надбавка, %</t>
  </si>
  <si>
    <t>НДС, %</t>
  </si>
  <si>
    <t>Цена за ед.,с учетом опт. надбавки и НДС, руб.</t>
  </si>
  <si>
    <t>Количество товара, подлежащее закупке, за ед.</t>
  </si>
  <si>
    <t>НМЦК (руб.)</t>
  </si>
  <si>
    <t>ИТОГО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</si>
  <si>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</si>
  <si>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</si>
  <si>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</si>
  <si>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</si>
  <si>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</si>
  <si>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Цена за единицу, без учета НДС и оптовой надбавки, руб.</t>
  </si>
  <si>
    <t>Цена за ед. для расчета, руб.</t>
  </si>
  <si>
    <t>Тарифный метод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</si>
  <si>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</si>
  <si>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</si>
  <si>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</si>
  <si>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</si>
  <si>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</si>
  <si>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Расчет референтной цены*</t>
  </si>
  <si>
    <t>Цена из контракта/ коммерческого предложения, руб.</t>
  </si>
  <si>
    <t xml:space="preserve">МНН/ Лек. форма/ Дозировка
</t>
  </si>
  <si>
    <t>1</t>
  </si>
  <si>
    <t>2</t>
  </si>
  <si>
    <t xml:space="preserve"> Коммерческое предложение</t>
  </si>
  <si>
    <t>_</t>
  </si>
  <si>
    <t>Предложение 2</t>
  </si>
  <si>
    <t>Предложение 1</t>
  </si>
  <si>
    <t>Предложение 3</t>
  </si>
  <si>
    <t>НДС%</t>
  </si>
  <si>
    <t>Оптовая надбавка %</t>
  </si>
  <si>
    <t>МНН</t>
  </si>
  <si>
    <t>Торговое наименование лекарственного препарата</t>
  </si>
  <si>
    <t>Лекарственная форма, дозировка, упаковка (полная)</t>
  </si>
  <si>
    <t>Владелец РУ/производитель/упаковщик/Выпускающий контроль</t>
  </si>
  <si>
    <t>Коли-
чество в потреб. упаков-
ке</t>
  </si>
  <si>
    <t>Предельная цена руб. без НДС</t>
  </si>
  <si>
    <t>Цена указана для первич. упаковки</t>
  </si>
  <si>
    <t>№ РУ</t>
  </si>
  <si>
    <t>Дата регистрации цены
(№ решения)</t>
  </si>
  <si>
    <t>Дата вступления в силу</t>
  </si>
  <si>
    <t>Количество едениц по накл.</t>
  </si>
  <si>
    <t>Код АТХ</t>
  </si>
  <si>
    <t>Штрих-код (EAN13)</t>
  </si>
  <si>
    <t>Менадиона натрия бисульфит</t>
  </si>
  <si>
    <t>Викасол</t>
  </si>
  <si>
    <t>раствор для внутримышечного введения, 10 мг/мл, 2 мл - ампулы (5)  / в комплекте с ножом ампульным или скарификатором / - упаковки ячейковые контурные (2) - пачки картонные</t>
  </si>
  <si>
    <t xml:space="preserve">Вл.Общество с ограниченной ответственностью "Атолл", Россия; Вып.к.Перв.Уп.Втор.Уп.Пр.ООО "Озон", Россия 445351, Самарская обл., г. Жигулевск, ул. Песочная, д. 11, ~; </t>
  </si>
  <si>
    <t>B02BA02</t>
  </si>
  <si>
    <t>ЛП-002130</t>
  </si>
  <si>
    <t>23.12.2020 
 (724/20-20-ОПР)</t>
  </si>
  <si>
    <t>4607027767563</t>
  </si>
  <si>
    <t xml:space="preserve">Вл.Вып.к.Перв.Уп.Втор.Уп.Пр.Акционерное общество "Новосибхимфарм" (АО "Новосибхимфарм"), Россия (5405101302); </t>
  </si>
  <si>
    <t>Р N003935/01</t>
  </si>
  <si>
    <t xml:space="preserve">Вл.Вып.к.Перв.Уп.Втор.Уп.Пр.Общество с ограниченной ответственностью «Велфарм» (ООО «Велфарм»), Россия; </t>
  </si>
  <si>
    <t>ЛП-005068</t>
  </si>
  <si>
    <t>18.12.2020 
 (665/20-20-ОПР)</t>
  </si>
  <si>
    <t>раствор для внутримышечного введения, 10 мг/мл, 2 мл - ампулы с кольцом излома или надрезом и точкой (5)  - пачки картонные</t>
  </si>
  <si>
    <t>4650099782309</t>
  </si>
  <si>
    <t>раствор для внутримышечного введения, 10 мг/мл, 2 мл - ампулы с кольцом излома или надрезом и точкой (10)  - пачки картонные</t>
  </si>
  <si>
    <t>4650099782316</t>
  </si>
  <si>
    <t>ЛС-002477</t>
  </si>
  <si>
    <t>раствор для внутримышечного введения, 10 мг/мл, 2 мл - ампулы (10)  - пачки картонные</t>
  </si>
  <si>
    <t xml:space="preserve">Вл.Вып.к.Перв.Уп.Втор.Уп.Пр.Общество с ограниченной ответственностью ''Эллара'' (ООО ''Эллара''), Россия (3321028719); </t>
  </si>
  <si>
    <t>ЛП-002094</t>
  </si>
  <si>
    <t>15.10.2021 
 (20-4-4185800-ОПР-изм)</t>
  </si>
  <si>
    <t>4670008160226</t>
  </si>
  <si>
    <t>09.12.2022 
1702/20-22</t>
  </si>
  <si>
    <t>раствор для внутримышечного введения, 10 мг/мл, 2 мл - ампулы (10)  - коробки картонные</t>
  </si>
  <si>
    <t>31.05.2023 
750/20-23</t>
  </si>
  <si>
    <t>4602212008285</t>
  </si>
  <si>
    <t>ЛП-№(003964)-(РГ-RU)</t>
  </si>
  <si>
    <t>28.02.2024 
25-7-4279713-изм</t>
  </si>
  <si>
    <t>раствор для внутримышечного введения, 10 мг/мл, 2 мл - ампулы (5)  - упаковки ячейковые контурные (2) - пачки картонные</t>
  </si>
  <si>
    <t xml:space="preserve">Вл.Вып.к.Перв.Уп.Втор.Уп.Пр.Биосинтез ПАО, Россия; </t>
  </si>
  <si>
    <t>21.12.2020 
 (685/20-20-ОПР)</t>
  </si>
  <si>
    <t>4602884014096</t>
  </si>
  <si>
    <t>Цена за ед.изм.</t>
  </si>
  <si>
    <t>Миним. цена за ед.изм.</t>
  </si>
  <si>
    <t>=</t>
  </si>
  <si>
    <t>___</t>
  </si>
  <si>
    <t>Цена за единицу,
без НДС, руб.</t>
  </si>
  <si>
    <t>зав. аптекой</t>
  </si>
  <si>
    <t>Шевченко М.В.</t>
  </si>
  <si>
    <t>Государственный реестр предельных отпускных цен производителей на лекарственные препараты,_x000D_
включенные в перечень жизненно необходимых и важнейших лекарственных препаратов_x000D_
(по состоянию на 01.04.2026)</t>
  </si>
  <si>
    <t>Ацетилсалициловая кислота+[Магния гидроксид], таблетки, покрытые пленочной оболочкой 75 мг+15.2 мг № 30</t>
  </si>
  <si>
    <t>Нимесулид, гранулы для приготовления суспензии для приема внутрь 2г № 9</t>
  </si>
  <si>
    <t>упак</t>
  </si>
  <si>
    <t>Ибупрофен, капсулы 200мг № 8</t>
  </si>
  <si>
    <t>Ибупрофен, таблетки, покрытые оболочкой 400 мг № 12</t>
  </si>
  <si>
    <t>Ибупрофен, таблетки, покрытые пленочной оболочкой 200мг + 500мг № 6</t>
  </si>
  <si>
    <t>Парацетамол, таблетки, 500 мг, 20 шт.</t>
  </si>
  <si>
    <t>Дротаверин+Кофеин+Напроксен+Парацетамол+Фенирамин, таблетки, покрытые пленочной оболочкой № 12</t>
  </si>
  <si>
    <t>Дротаверин+Кофеин+Напроксен+Парацетамол+Фенирамин, таблетки, покрытые пленочной оболочкой № 24</t>
  </si>
  <si>
    <t>Фолиевая кислота, таблетки 1 мг № 50</t>
  </si>
  <si>
    <t>Дидрогестерон+Эстрадиол и Эстрадиол, набор таблеток, покрытых пленочной оболочкой 10 мг+2 мг и 2 мг № 28</t>
  </si>
  <si>
    <t>Ибупрофен</t>
  </si>
  <si>
    <t>M01AE01</t>
  </si>
  <si>
    <t>таблетки, покрытые оболочкой, 400 мг, 12 шт. - блистеры (1)  - пачки картонные</t>
  </si>
  <si>
    <t xml:space="preserve">Вл.Вып.к.Перв.Уп.Втор.Уп.Пр.Рекитт Бенкизер Хелскэр Интернешнл Лтд, Великобритания (7710463461); </t>
  </si>
  <si>
    <t>Нурофен® Форте</t>
  </si>
  <si>
    <t>таблетки, покрытые оболочкой, 400 мг, 12 шт. - блистер (1)  - пачки картонные</t>
  </si>
  <si>
    <t>П N016033/01</t>
  </si>
  <si>
    <t>5000158100213</t>
  </si>
  <si>
    <t>11.06.2025 
880/20-25</t>
  </si>
  <si>
    <t>ЛП-№(010536)-(РГ-RU)</t>
  </si>
  <si>
    <t>09.09.2025 
25-7-4334256-изм</t>
  </si>
  <si>
    <t>Нурофен® Экспресс</t>
  </si>
  <si>
    <t>капсулы, 200 мг, 8 шт. - блистеры (1)  - пачки картонные</t>
  </si>
  <si>
    <t xml:space="preserve">Вл.Вып.к.Перв.Уп.Втор.Уп.Рекитт Бенкизер Хелскэр Интернешнл Лтд, Великобритания (7710463461); Пр.Патеон Софтджелс Б.В., Нидерланды (NL001252112B01); </t>
  </si>
  <si>
    <t>ЛП-№(010639)-(РГ-RU)</t>
  </si>
  <si>
    <t>10.07.2026 
1237/25-26/ОС</t>
  </si>
  <si>
    <t>5000158106116</t>
  </si>
  <si>
    <t>Ибупрофен, таблетки, покрытые оболочкой, 200мг № 10</t>
  </si>
  <si>
    <t>Нурофен®</t>
  </si>
  <si>
    <t>таблетки, покрытые оболочкой, 200 мг, 10 шт. - блистеры (1)  - пачки картонные</t>
  </si>
  <si>
    <t>5000158105317</t>
  </si>
  <si>
    <t>ЛП-№(010722)-(РГ-RU)</t>
  </si>
  <si>
    <t>Парацетамол</t>
  </si>
  <si>
    <t>N02BE01</t>
  </si>
  <si>
    <t>таблетки, 500 мг, 10 шт. - упаковки ячейковые контурные (2)  - пачки картонные</t>
  </si>
  <si>
    <t>25.04.2025 
542/20-25/ОС-подтв</t>
  </si>
  <si>
    <t xml:space="preserve">Вл.Вып.к.Перв.Уп.Втор.Уп.Пр.Открытое акционерное общество "Фармстандарт-Лексредства" (ОАО "Фармстандарт-Лексредства"), Россия (4631002737); </t>
  </si>
  <si>
    <t>ЛС-001364</t>
  </si>
  <si>
    <t>4601669000606</t>
  </si>
  <si>
    <t>Фолиевая кислота</t>
  </si>
  <si>
    <t xml:space="preserve">Вл.ОАО "Марбиофарм", Россия (1215001662); Вып.к.Перв.Уп.Втор.Уп.Пр.ОАО "Марбиофарм", Россия; </t>
  </si>
  <si>
    <t>B03BB01</t>
  </si>
  <si>
    <t>ЛП-001467</t>
  </si>
  <si>
    <t>18.12.2020 
 (652/20-20-ОПР)</t>
  </si>
  <si>
    <t>таблетки, 1 мг, 10 шт. - упаковки ячейковые контурные (5)  - пачки картонные</t>
  </si>
  <si>
    <t>4602876004586</t>
  </si>
  <si>
    <t xml:space="preserve">Вл.Вып.к.Перв.Уп.Втор.Уп.Пр.Акционерное общество "Марбиофарм", Россия (1215001662); </t>
  </si>
  <si>
    <t>18.03.2025 
25-7-4310288-ОПР-изм</t>
  </si>
  <si>
    <t>76,30*</t>
  </si>
  <si>
    <t>114,80*</t>
  </si>
  <si>
    <t>81,00*</t>
  </si>
  <si>
    <r>
      <rPr>
        <b/>
        <sz val="11"/>
        <color indexed="8"/>
        <rFont val="Calibri"/>
        <family val="2"/>
        <charset val="204"/>
      </rPr>
      <t>*</t>
    </r>
    <r>
      <rPr>
        <sz val="11"/>
        <color indexed="8"/>
        <rFont val="Calibri"/>
        <family val="2"/>
        <charset val="204"/>
      </rPr>
      <t xml:space="preserve"> - цена используется в связи с закупкой определенного препарата для розничной реализации</t>
    </r>
  </si>
  <si>
    <t>упак*</t>
  </si>
  <si>
    <t>Референтная цена**, руб.</t>
  </si>
  <si>
    <t>** -  Референтная цена в расчете не используется до появления этих цен в ЕИС (согласно п.6 Порядка Приказа 1064н)</t>
  </si>
  <si>
    <t>* - Единица измерения используется в связи с закупкой препаратов отпределенной дозировки и фасовки для розничной продажи.</t>
  </si>
  <si>
    <t>Минимальная цена за единицу, руб.</t>
  </si>
  <si>
    <t>Контракт №112 от 15.09.2025</t>
  </si>
</sst>
</file>

<file path=xl/styles.xml><?xml version="1.0" encoding="utf-8"?>
<styleSheet xmlns="http://schemas.openxmlformats.org/spreadsheetml/2006/main">
  <numFmts count="7">
    <numFmt numFmtId="164" formatCode="#\ ##0.00"/>
    <numFmt numFmtId="165" formatCode="###\ 0\.00"/>
    <numFmt numFmtId="166" formatCode="#,##0.00#########"/>
    <numFmt numFmtId="167" formatCode="[$-10419]###\ ###"/>
    <numFmt numFmtId="168" formatCode="[$-10419]###\ ###\ ##0.00"/>
    <numFmt numFmtId="169" formatCode="0.000"/>
    <numFmt numFmtId="170" formatCode="#,##0.000"/>
  </numFmts>
  <fonts count="22">
    <font>
      <sz val="10"/>
      <name val="Arial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color indexed="8"/>
      <name val="Calibri"/>
      <charset val="204"/>
    </font>
    <font>
      <sz val="10"/>
      <color indexed="8"/>
      <name val="Calibri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5F5F5"/>
        <bgColor indexed="0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Alignment="0"/>
    <xf numFmtId="0" fontId="6" fillId="0" borderId="0" applyAlignment="0"/>
  </cellStyleXfs>
  <cellXfs count="134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2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 shrinkToFit="1"/>
    </xf>
    <xf numFmtId="0" fontId="7" fillId="0" borderId="7" xfId="0" applyFont="1" applyBorder="1" applyAlignment="1">
      <alignment horizontal="center" vertical="center" wrapText="1" shrinkToFit="1"/>
    </xf>
    <xf numFmtId="166" fontId="7" fillId="0" borderId="2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0" xfId="0" applyFont="1"/>
    <xf numFmtId="0" fontId="7" fillId="0" borderId="0" xfId="0" applyFont="1" applyAlignment="1">
      <alignment vertical="center"/>
    </xf>
    <xf numFmtId="164" fontId="7" fillId="0" borderId="0" xfId="0" applyNumberFormat="1" applyFont="1"/>
    <xf numFmtId="165" fontId="9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 shrinkToFit="1"/>
    </xf>
    <xf numFmtId="0" fontId="7" fillId="0" borderId="11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 wrapText="1"/>
    </xf>
    <xf numFmtId="166" fontId="7" fillId="0" borderId="11" xfId="0" applyNumberFormat="1" applyFont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7" fillId="0" borderId="21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 wrapText="1"/>
    </xf>
    <xf numFmtId="14" fontId="8" fillId="0" borderId="0" xfId="0" applyNumberFormat="1" applyFont="1"/>
    <xf numFmtId="0" fontId="7" fillId="0" borderId="22" xfId="0" applyFont="1" applyBorder="1" applyAlignment="1">
      <alignment horizontal="center" vertical="center" wrapText="1" shrinkToFit="1"/>
    </xf>
    <xf numFmtId="0" fontId="11" fillId="2" borderId="23" xfId="0" applyFont="1" applyFill="1" applyBorder="1" applyAlignment="1" applyProtection="1">
      <alignment horizontal="center" vertical="center" wrapText="1" readingOrder="1"/>
      <protection locked="0"/>
    </xf>
    <xf numFmtId="0" fontId="11" fillId="2" borderId="24" xfId="0" applyFont="1" applyFill="1" applyBorder="1" applyAlignment="1" applyProtection="1">
      <alignment horizontal="center" vertical="center" wrapText="1" readingOrder="1"/>
      <protection locked="0"/>
    </xf>
    <xf numFmtId="0" fontId="11" fillId="2" borderId="25" xfId="0" applyFont="1" applyFill="1" applyBorder="1" applyAlignment="1" applyProtection="1">
      <alignment horizontal="center" vertical="center" wrapText="1" readingOrder="1"/>
      <protection locked="0"/>
    </xf>
    <xf numFmtId="0" fontId="12" fillId="0" borderId="26" xfId="0" applyFont="1" applyBorder="1" applyAlignment="1" applyProtection="1">
      <alignment horizontal="left" vertical="top" wrapText="1" readingOrder="1"/>
      <protection locked="0"/>
    </xf>
    <xf numFmtId="0" fontId="12" fillId="0" borderId="27" xfId="0" applyFont="1" applyBorder="1" applyAlignment="1" applyProtection="1">
      <alignment vertical="top" wrapText="1" readingOrder="1"/>
      <protection locked="0"/>
    </xf>
    <xf numFmtId="167" fontId="12" fillId="0" borderId="27" xfId="0" applyNumberFormat="1" applyFont="1" applyBorder="1" applyAlignment="1" applyProtection="1">
      <alignment horizontal="center" vertical="top" wrapText="1" readingOrder="1"/>
      <protection locked="0"/>
    </xf>
    <xf numFmtId="168" fontId="12" fillId="0" borderId="27" xfId="0" applyNumberFormat="1" applyFont="1" applyBorder="1" applyAlignment="1" applyProtection="1">
      <alignment vertical="top" wrapText="1" readingOrder="1"/>
      <protection locked="0"/>
    </xf>
    <xf numFmtId="0" fontId="12" fillId="0" borderId="27" xfId="0" applyFont="1" applyBorder="1" applyAlignment="1" applyProtection="1">
      <alignment horizontal="center" vertical="top" wrapText="1" readingOrder="1"/>
      <protection locked="0"/>
    </xf>
    <xf numFmtId="0" fontId="13" fillId="0" borderId="27" xfId="0" applyFont="1" applyBorder="1" applyAlignment="1" applyProtection="1">
      <alignment horizontal="center" vertical="top" wrapText="1" readingOrder="1"/>
      <protection locked="0"/>
    </xf>
    <xf numFmtId="14" fontId="13" fillId="0" borderId="28" xfId="0" applyNumberFormat="1" applyFont="1" applyBorder="1" applyAlignment="1" applyProtection="1">
      <alignment horizontal="center" vertical="top" wrapText="1" readingOrder="1"/>
      <protection locked="0"/>
    </xf>
    <xf numFmtId="0" fontId="0" fillId="0" borderId="29" xfId="0" applyBorder="1"/>
    <xf numFmtId="0" fontId="0" fillId="0" borderId="0" xfId="0" applyBorder="1"/>
    <xf numFmtId="0" fontId="0" fillId="0" borderId="0" xfId="0"/>
    <xf numFmtId="2" fontId="12" fillId="0" borderId="30" xfId="0" applyNumberFormat="1" applyFont="1" applyBorder="1" applyAlignment="1" applyProtection="1">
      <alignment horizontal="center" vertical="top" wrapText="1" readingOrder="1"/>
      <protection locked="0"/>
    </xf>
    <xf numFmtId="0" fontId="7" fillId="0" borderId="2" xfId="0" applyFont="1" applyBorder="1" applyAlignment="1">
      <alignment horizontal="center" vertical="center" wrapText="1" shrinkToFit="1"/>
    </xf>
    <xf numFmtId="166" fontId="7" fillId="0" borderId="11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 shrinkToFit="1"/>
    </xf>
    <xf numFmtId="0" fontId="0" fillId="0" borderId="0" xfId="0"/>
    <xf numFmtId="0" fontId="7" fillId="0" borderId="0" xfId="0" applyFont="1" applyAlignment="1">
      <alignment horizontal="center" vertical="center" wrapText="1"/>
    </xf>
    <xf numFmtId="0" fontId="16" fillId="0" borderId="27" xfId="0" applyFont="1" applyBorder="1" applyAlignment="1" applyProtection="1">
      <alignment vertical="top" wrapText="1" readingOrder="1"/>
      <protection locked="0"/>
    </xf>
    <xf numFmtId="0" fontId="16" fillId="0" borderId="8" xfId="0" applyFont="1" applyBorder="1" applyAlignment="1">
      <alignment horizontal="left" vertical="center" wrapText="1"/>
    </xf>
    <xf numFmtId="166" fontId="7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top"/>
    </xf>
    <xf numFmtId="0" fontId="7" fillId="0" borderId="0" xfId="0" applyFont="1" applyFill="1"/>
    <xf numFmtId="0" fontId="16" fillId="0" borderId="32" xfId="0" applyFont="1" applyBorder="1" applyAlignment="1">
      <alignment horizontal="center" vertical="center" wrapText="1" shrinkToFit="1"/>
    </xf>
    <xf numFmtId="0" fontId="18" fillId="0" borderId="32" xfId="0" applyFont="1" applyBorder="1" applyAlignment="1">
      <alignment horizontal="center" vertical="center" wrapText="1" shrinkToFit="1"/>
    </xf>
    <xf numFmtId="166" fontId="16" fillId="3" borderId="32" xfId="0" applyNumberFormat="1" applyFont="1" applyFill="1" applyBorder="1" applyAlignment="1">
      <alignment horizontal="center" vertical="center" wrapText="1"/>
    </xf>
    <xf numFmtId="169" fontId="7" fillId="0" borderId="11" xfId="0" applyNumberFormat="1" applyFont="1" applyBorder="1" applyAlignment="1">
      <alignment horizontal="center" vertical="center" wrapText="1"/>
    </xf>
    <xf numFmtId="0" fontId="0" fillId="0" borderId="0" xfId="0"/>
    <xf numFmtId="0" fontId="0" fillId="0" borderId="31" xfId="0" applyBorder="1"/>
    <xf numFmtId="0" fontId="17" fillId="0" borderId="37" xfId="0" applyFont="1" applyFill="1" applyBorder="1" applyAlignment="1">
      <alignment horizontal="center" vertical="center"/>
    </xf>
    <xf numFmtId="169" fontId="7" fillId="0" borderId="10" xfId="0" applyNumberFormat="1" applyFont="1" applyBorder="1" applyAlignment="1">
      <alignment horizontal="center" vertical="center" wrapText="1"/>
    </xf>
    <xf numFmtId="170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center" vertical="center" wrapText="1" shrinkToFit="1"/>
    </xf>
    <xf numFmtId="169" fontId="7" fillId="0" borderId="10" xfId="0" applyNumberFormat="1" applyFont="1" applyBorder="1" applyAlignment="1">
      <alignment horizontal="center" vertical="center" wrapText="1"/>
    </xf>
    <xf numFmtId="0" fontId="0" fillId="0" borderId="0" xfId="0"/>
    <xf numFmtId="0" fontId="17" fillId="0" borderId="36" xfId="0" applyFont="1" applyBorder="1" applyAlignment="1">
      <alignment horizontal="center" vertical="center"/>
    </xf>
    <xf numFmtId="166" fontId="7" fillId="0" borderId="21" xfId="0" applyNumberFormat="1" applyFont="1" applyBorder="1" applyAlignment="1">
      <alignment horizontal="center" vertical="center" wrapText="1"/>
    </xf>
    <xf numFmtId="0" fontId="16" fillId="0" borderId="38" xfId="0" applyFont="1" applyBorder="1" applyAlignment="1" applyProtection="1">
      <alignment vertical="top" wrapText="1" readingOrder="1"/>
      <protection locked="0"/>
    </xf>
    <xf numFmtId="170" fontId="7" fillId="0" borderId="21" xfId="0" applyNumberFormat="1" applyFont="1" applyBorder="1" applyAlignment="1">
      <alignment horizontal="center" vertical="center" wrapText="1"/>
    </xf>
    <xf numFmtId="0" fontId="19" fillId="0" borderId="33" xfId="0" applyFont="1" applyBorder="1" applyAlignment="1" applyProtection="1">
      <alignment horizontal="left" vertical="top" wrapText="1" readingOrder="1"/>
      <protection locked="0"/>
    </xf>
    <xf numFmtId="0" fontId="19" fillId="0" borderId="34" xfId="0" applyFont="1" applyBorder="1" applyAlignment="1" applyProtection="1">
      <alignment vertical="top" wrapText="1" readingOrder="1"/>
      <protection locked="0"/>
    </xf>
    <xf numFmtId="167" fontId="19" fillId="0" borderId="34" xfId="0" applyNumberFormat="1" applyFont="1" applyBorder="1" applyAlignment="1" applyProtection="1">
      <alignment horizontal="center" vertical="top" wrapText="1" readingOrder="1"/>
      <protection locked="0"/>
    </xf>
    <xf numFmtId="168" fontId="19" fillId="0" borderId="34" xfId="0" applyNumberFormat="1" applyFont="1" applyBorder="1" applyAlignment="1" applyProtection="1">
      <alignment vertical="top" wrapText="1" readingOrder="1"/>
      <protection locked="0"/>
    </xf>
    <xf numFmtId="0" fontId="19" fillId="0" borderId="34" xfId="0" applyFont="1" applyBorder="1" applyAlignment="1" applyProtection="1">
      <alignment horizontal="center" vertical="top" wrapText="1" readingOrder="1"/>
      <protection locked="0"/>
    </xf>
    <xf numFmtId="0" fontId="20" fillId="0" borderId="34" xfId="0" applyFont="1" applyBorder="1" applyAlignment="1" applyProtection="1">
      <alignment horizontal="center" vertical="top" wrapText="1" readingOrder="1"/>
      <protection locked="0"/>
    </xf>
    <xf numFmtId="14" fontId="20" fillId="0" borderId="35" xfId="0" applyNumberFormat="1" applyFont="1" applyBorder="1" applyAlignment="1" applyProtection="1">
      <alignment horizontal="center" vertical="top" wrapText="1" readingOrder="1"/>
      <protection locked="0"/>
    </xf>
    <xf numFmtId="0" fontId="17" fillId="0" borderId="39" xfId="0" applyFont="1" applyBorder="1" applyAlignment="1">
      <alignment horizontal="center" vertical="center"/>
    </xf>
    <xf numFmtId="0" fontId="0" fillId="0" borderId="37" xfId="0" applyBorder="1"/>
    <xf numFmtId="0" fontId="12" fillId="0" borderId="0" xfId="0" applyFont="1" applyFill="1" applyBorder="1" applyAlignment="1" applyProtection="1">
      <alignment horizontal="left" vertical="top" readingOrder="1"/>
      <protection locked="0"/>
    </xf>
    <xf numFmtId="0" fontId="2" fillId="0" borderId="21" xfId="0" applyFont="1" applyBorder="1"/>
    <xf numFmtId="0" fontId="16" fillId="0" borderId="21" xfId="0" applyFont="1" applyBorder="1" applyAlignment="1" applyProtection="1">
      <alignment vertical="top" wrapText="1" readingOrder="1"/>
      <protection locked="0"/>
    </xf>
    <xf numFmtId="166" fontId="21" fillId="0" borderId="2" xfId="0" applyNumberFormat="1" applyFont="1" applyBorder="1" applyAlignment="1">
      <alignment horizontal="center" vertical="center" wrapText="1"/>
    </xf>
    <xf numFmtId="170" fontId="21" fillId="0" borderId="21" xfId="0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2" fontId="7" fillId="0" borderId="21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vertical="top" wrapText="1"/>
    </xf>
    <xf numFmtId="166" fontId="7" fillId="0" borderId="40" xfId="0" applyNumberFormat="1" applyFont="1" applyBorder="1" applyAlignment="1">
      <alignment horizontal="center" vertical="center" wrapText="1"/>
    </xf>
    <xf numFmtId="0" fontId="0" fillId="0" borderId="41" xfId="0" applyBorder="1" applyAlignment="1">
      <alignment vertical="center" wrapText="1"/>
    </xf>
    <xf numFmtId="166" fontId="11" fillId="0" borderId="40" xfId="0" applyNumberFormat="1" applyFont="1" applyBorder="1" applyAlignment="1">
      <alignment horizontal="right" vertical="center" wrapText="1"/>
    </xf>
    <xf numFmtId="0" fontId="17" fillId="0" borderId="41" xfId="0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9" fontId="7" fillId="0" borderId="20" xfId="0" applyNumberFormat="1" applyFont="1" applyFill="1" applyBorder="1" applyAlignment="1">
      <alignment horizontal="center" vertical="center" wrapText="1" shrinkToFit="1"/>
    </xf>
    <xf numFmtId="0" fontId="7" fillId="0" borderId="13" xfId="0" applyFont="1" applyFill="1" applyBorder="1" applyAlignment="1">
      <alignment horizontal="center" vertical="center" wrapText="1" shrinkToFit="1"/>
    </xf>
    <xf numFmtId="0" fontId="7" fillId="0" borderId="14" xfId="0" applyFont="1" applyFill="1" applyBorder="1" applyAlignment="1">
      <alignment horizontal="center" vertical="center" wrapText="1" shrinkToFit="1"/>
    </xf>
    <xf numFmtId="169" fontId="7" fillId="0" borderId="20" xfId="0" applyNumberFormat="1" applyFont="1" applyBorder="1" applyAlignment="1">
      <alignment horizontal="center" vertical="center" wrapText="1"/>
    </xf>
    <xf numFmtId="169" fontId="7" fillId="0" borderId="13" xfId="0" applyNumberFormat="1" applyFont="1" applyBorder="1" applyAlignment="1">
      <alignment horizontal="center" vertical="center" wrapText="1"/>
    </xf>
    <xf numFmtId="169" fontId="7" fillId="0" borderId="14" xfId="0" applyNumberFormat="1" applyFont="1" applyBorder="1" applyAlignment="1">
      <alignment horizontal="center" vertical="center" wrapText="1"/>
    </xf>
    <xf numFmtId="1" fontId="7" fillId="0" borderId="12" xfId="0" applyNumberFormat="1" applyFont="1" applyBorder="1" applyAlignment="1">
      <alignment horizontal="center" vertical="center" wrapText="1"/>
    </xf>
    <xf numFmtId="1" fontId="7" fillId="0" borderId="13" xfId="0" applyNumberFormat="1" applyFont="1" applyBorder="1" applyAlignment="1">
      <alignment horizontal="center" vertical="center" wrapText="1"/>
    </xf>
    <xf numFmtId="1" fontId="7" fillId="0" borderId="14" xfId="0" applyNumberFormat="1" applyFont="1" applyBorder="1" applyAlignment="1">
      <alignment horizontal="center" vertical="center" wrapText="1"/>
    </xf>
    <xf numFmtId="166" fontId="7" fillId="0" borderId="12" xfId="0" applyNumberFormat="1" applyFont="1" applyBorder="1" applyAlignment="1">
      <alignment horizontal="center" vertical="center" wrapText="1"/>
    </xf>
    <xf numFmtId="166" fontId="7" fillId="0" borderId="13" xfId="0" applyNumberFormat="1" applyFont="1" applyBorder="1" applyAlignment="1">
      <alignment horizontal="center" vertical="center" wrapText="1"/>
    </xf>
    <xf numFmtId="166" fontId="7" fillId="0" borderId="14" xfId="0" applyNumberFormat="1" applyFont="1" applyBorder="1" applyAlignment="1">
      <alignment horizontal="center" vertical="center" wrapText="1"/>
    </xf>
    <xf numFmtId="166" fontId="7" fillId="0" borderId="20" xfId="0" applyNumberFormat="1" applyFont="1" applyBorder="1" applyAlignment="1">
      <alignment horizontal="center" vertical="center" wrapText="1"/>
    </xf>
    <xf numFmtId="9" fontId="7" fillId="0" borderId="20" xfId="0" applyNumberFormat="1" applyFont="1" applyBorder="1" applyAlignment="1">
      <alignment horizontal="center" vertical="center" wrapText="1" shrinkToFit="1"/>
    </xf>
    <xf numFmtId="0" fontId="7" fillId="0" borderId="13" xfId="0" applyFont="1" applyBorder="1" applyAlignment="1">
      <alignment horizontal="center" vertical="center" wrapText="1" shrinkToFit="1"/>
    </xf>
    <xf numFmtId="0" fontId="7" fillId="0" borderId="14" xfId="0" applyFont="1" applyBorder="1" applyAlignment="1">
      <alignment horizontal="center" vertical="center" wrapText="1" shrinkToFit="1"/>
    </xf>
    <xf numFmtId="0" fontId="7" fillId="0" borderId="15" xfId="0" applyFont="1" applyBorder="1" applyAlignment="1">
      <alignment horizontal="center" vertical="center" wrapText="1" shrinkToFit="1"/>
    </xf>
    <xf numFmtId="0" fontId="7" fillId="0" borderId="16" xfId="0" applyFont="1" applyBorder="1" applyAlignment="1">
      <alignment horizontal="center" vertical="center" wrapText="1" shrinkToFit="1"/>
    </xf>
    <xf numFmtId="0" fontId="7" fillId="0" borderId="11" xfId="0" applyFont="1" applyBorder="1" applyAlignment="1">
      <alignment horizontal="center" vertical="center" wrapText="1" shrinkToFit="1"/>
    </xf>
    <xf numFmtId="0" fontId="7" fillId="0" borderId="17" xfId="0" applyFont="1" applyBorder="1" applyAlignment="1">
      <alignment horizontal="center" vertical="center" wrapText="1" shrinkToFit="1"/>
    </xf>
    <xf numFmtId="0" fontId="7" fillId="0" borderId="19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7" fillId="0" borderId="9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7" fillId="0" borderId="18" xfId="0" applyFont="1" applyBorder="1" applyAlignment="1">
      <alignment horizontal="center" vertical="center" wrapText="1" shrinkToFit="1"/>
    </xf>
    <xf numFmtId="169" fontId="7" fillId="0" borderId="10" xfId="0" applyNumberFormat="1" applyFont="1" applyBorder="1" applyAlignment="1">
      <alignment horizontal="center" vertical="center" wrapText="1"/>
    </xf>
    <xf numFmtId="0" fontId="14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15" fillId="0" borderId="36" xfId="0" applyFont="1" applyBorder="1" applyAlignment="1" applyProtection="1">
      <alignment horizontal="center" vertical="center" wrapText="1" readingOrder="1"/>
      <protection locked="0"/>
    </xf>
    <xf numFmtId="0" fontId="0" fillId="0" borderId="37" xfId="0" applyBorder="1" applyAlignment="1">
      <alignment horizontal="center" wrapText="1" readingOrder="1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FF"/>
      <rgbColor rgb="00333333"/>
    </indexedColors>
  </color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57150</xdr:rowOff>
    </xdr:from>
    <xdr:to>
      <xdr:col>7</xdr:col>
      <xdr:colOff>295275</xdr:colOff>
      <xdr:row>3</xdr:row>
      <xdr:rowOff>123825</xdr:rowOff>
    </xdr:to>
    <xdr:pic>
      <xdr:nvPicPr>
        <xdr:cNvPr id="4209" name="Изображение 8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0" y="990600"/>
          <a:ext cx="9829800" cy="1579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12</xdr:row>
      <xdr:rowOff>9525</xdr:rowOff>
    </xdr:to>
    <xdr:pic>
      <xdr:nvPicPr>
        <xdr:cNvPr id="5234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721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87820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0</xdr:colOff>
      <xdr:row>4</xdr:row>
      <xdr:rowOff>0</xdr:rowOff>
    </xdr:from>
    <xdr:ext cx="9525" cy="9525"/>
    <xdr:pic>
      <xdr:nvPicPr>
        <xdr:cNvPr id="3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78009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4</xdr:row>
      <xdr:rowOff>0</xdr:rowOff>
    </xdr:from>
    <xdr:ext cx="9525" cy="9525"/>
    <xdr:pic>
      <xdr:nvPicPr>
        <xdr:cNvPr id="4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6753225" y="2066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7</xdr:col>
      <xdr:colOff>114300</xdr:colOff>
      <xdr:row>2</xdr:row>
      <xdr:rowOff>1323975</xdr:rowOff>
    </xdr:to>
    <xdr:pic>
      <xdr:nvPicPr>
        <xdr:cNvPr id="2170" name="Изображение 4">
          <a:extLst>
            <a:ext uri="{FF2B5EF4-FFF2-40B4-BE49-F238E27FC236}">
              <a16:creationId xmlns:a16="http://schemas.microsoft.com/office/drawing/2014/main" xmlns="" id="{00000000-0008-0000-0300-00007A08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0" y="1074420"/>
          <a:ext cx="698182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32"/>
  <sheetViews>
    <sheetView tabSelected="1" workbookViewId="0">
      <selection activeCell="O16" sqref="O16"/>
    </sheetView>
  </sheetViews>
  <sheetFormatPr defaultColWidth="9.7109375" defaultRowHeight="15"/>
  <cols>
    <col min="1" max="1" width="5.5703125" style="1" customWidth="1"/>
    <col min="2" max="2" width="29.5703125" style="1" customWidth="1"/>
    <col min="3" max="3" width="10.85546875" style="1" customWidth="1"/>
    <col min="4" max="4" width="31.7109375" style="1" hidden="1" customWidth="1"/>
    <col min="5" max="5" width="10.7109375" style="1" customWidth="1"/>
    <col min="6" max="6" width="10.85546875" style="1" customWidth="1"/>
    <col min="7" max="7" width="9" style="1" customWidth="1"/>
    <col min="8" max="8" width="11.7109375" style="1" customWidth="1"/>
    <col min="9" max="9" width="10.42578125" style="1" customWidth="1"/>
    <col min="10" max="10" width="8.5703125" style="1" customWidth="1"/>
    <col min="11" max="11" width="6.5703125" style="1" customWidth="1"/>
    <col min="12" max="12" width="8.42578125" style="1" customWidth="1"/>
    <col min="13" max="13" width="9.5703125" style="1" customWidth="1"/>
    <col min="14" max="14" width="9.85546875" style="1" customWidth="1"/>
    <col min="15" max="15" width="15" style="1" customWidth="1"/>
    <col min="16" max="16" width="12.85546875" style="1" customWidth="1"/>
    <col min="17" max="255" width="9.7109375" style="1" customWidth="1"/>
  </cols>
  <sheetData>
    <row r="1" spans="1:255" ht="16.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"/>
    </row>
    <row r="2" spans="1:255" ht="45.75" customHeight="1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4"/>
    </row>
    <row r="3" spans="1:255" ht="78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4"/>
    </row>
    <row r="4" spans="1:255" ht="12" customHeight="1">
      <c r="A4" s="99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4"/>
    </row>
    <row r="5" spans="1:255" ht="2.2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4"/>
    </row>
    <row r="6" spans="1:255" ht="81" customHeight="1">
      <c r="A6" s="12" t="s">
        <v>2</v>
      </c>
      <c r="B6" s="13" t="s">
        <v>29</v>
      </c>
      <c r="C6" s="14" t="s">
        <v>3</v>
      </c>
      <c r="D6" s="14" t="s">
        <v>4</v>
      </c>
      <c r="E6" s="14" t="s">
        <v>5</v>
      </c>
      <c r="F6" s="14" t="s">
        <v>6</v>
      </c>
      <c r="G6" s="14" t="s">
        <v>7</v>
      </c>
      <c r="H6" s="14" t="s">
        <v>147</v>
      </c>
      <c r="I6" s="14" t="s">
        <v>150</v>
      </c>
      <c r="J6" s="14" t="s">
        <v>8</v>
      </c>
      <c r="K6" s="14" t="s">
        <v>9</v>
      </c>
      <c r="L6" s="14" t="s">
        <v>10</v>
      </c>
      <c r="M6" s="14" t="s">
        <v>11</v>
      </c>
      <c r="N6" s="14" t="s">
        <v>12</v>
      </c>
      <c r="IT6"/>
      <c r="IU6"/>
    </row>
    <row r="7" spans="1:255" ht="51">
      <c r="A7" s="15" t="s">
        <v>30</v>
      </c>
      <c r="B7" s="55" t="s">
        <v>93</v>
      </c>
      <c r="C7" s="56" t="s">
        <v>146</v>
      </c>
      <c r="D7" s="15"/>
      <c r="E7" s="88">
        <v>203.33600000000001</v>
      </c>
      <c r="F7" s="49" t="s">
        <v>33</v>
      </c>
      <c r="G7" s="49" t="s">
        <v>33</v>
      </c>
      <c r="H7" s="49" t="s">
        <v>33</v>
      </c>
      <c r="I7" s="29">
        <v>203.33600000000001</v>
      </c>
      <c r="J7" s="29" t="s">
        <v>88</v>
      </c>
      <c r="K7" s="15">
        <v>10</v>
      </c>
      <c r="L7" s="90">
        <v>223.67</v>
      </c>
      <c r="M7" s="15">
        <v>5</v>
      </c>
      <c r="N7" s="29">
        <f t="shared" ref="N7:N17" si="0">L7*M7</f>
        <v>1118.3499999999999</v>
      </c>
      <c r="IS7"/>
      <c r="IT7"/>
      <c r="IU7"/>
    </row>
    <row r="8" spans="1:255" ht="45" customHeight="1">
      <c r="A8" s="15" t="s">
        <v>31</v>
      </c>
      <c r="B8" s="54" t="s">
        <v>94</v>
      </c>
      <c r="C8" s="56" t="s">
        <v>146</v>
      </c>
      <c r="D8" s="15"/>
      <c r="E8" s="67">
        <v>450.07299999999998</v>
      </c>
      <c r="F8" s="49" t="s">
        <v>33</v>
      </c>
      <c r="G8" s="49" t="s">
        <v>33</v>
      </c>
      <c r="H8" s="12" t="s">
        <v>33</v>
      </c>
      <c r="I8" s="67">
        <v>450.07299999999998</v>
      </c>
      <c r="J8" s="29" t="s">
        <v>88</v>
      </c>
      <c r="K8" s="15">
        <v>10</v>
      </c>
      <c r="L8" s="90">
        <v>495.08</v>
      </c>
      <c r="M8" s="15">
        <v>5</v>
      </c>
      <c r="N8" s="29">
        <f t="shared" si="0"/>
        <v>2475.4</v>
      </c>
      <c r="IS8"/>
      <c r="IT8"/>
      <c r="IU8"/>
    </row>
    <row r="9" spans="1:255" s="63" customFormat="1" ht="45" customHeight="1">
      <c r="A9" s="73">
        <v>3</v>
      </c>
      <c r="B9" s="74" t="s">
        <v>97</v>
      </c>
      <c r="C9" s="56" t="s">
        <v>146</v>
      </c>
      <c r="D9" s="73"/>
      <c r="E9" s="75">
        <v>75.912999999999997</v>
      </c>
      <c r="F9" s="31">
        <v>76.3</v>
      </c>
      <c r="G9" s="49" t="s">
        <v>33</v>
      </c>
      <c r="H9" s="49" t="s">
        <v>33</v>
      </c>
      <c r="I9" s="75">
        <v>75.912999999999997</v>
      </c>
      <c r="J9" s="73">
        <v>17</v>
      </c>
      <c r="K9" s="29">
        <v>10</v>
      </c>
      <c r="L9" s="91">
        <v>97.7</v>
      </c>
      <c r="M9" s="73">
        <v>5</v>
      </c>
      <c r="N9" s="29">
        <f t="shared" si="0"/>
        <v>488.5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</row>
    <row r="10" spans="1:255" s="63" customFormat="1" ht="45" customHeight="1">
      <c r="A10" s="73">
        <v>4</v>
      </c>
      <c r="B10" s="74" t="s">
        <v>96</v>
      </c>
      <c r="C10" s="56" t="s">
        <v>146</v>
      </c>
      <c r="D10" s="73"/>
      <c r="E10" s="75">
        <v>101.364</v>
      </c>
      <c r="F10" s="31">
        <v>114.8</v>
      </c>
      <c r="G10" s="49" t="s">
        <v>33</v>
      </c>
      <c r="H10" s="49" t="s">
        <v>33</v>
      </c>
      <c r="I10" s="75">
        <v>101.364</v>
      </c>
      <c r="J10" s="73">
        <v>14</v>
      </c>
      <c r="K10" s="29">
        <v>10</v>
      </c>
      <c r="L10" s="91">
        <v>127.11</v>
      </c>
      <c r="M10" s="73">
        <v>3</v>
      </c>
      <c r="N10" s="29">
        <f t="shared" si="0"/>
        <v>381.33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</row>
    <row r="11" spans="1:255" s="63" customFormat="1" ht="45" customHeight="1">
      <c r="A11" s="73">
        <v>5</v>
      </c>
      <c r="B11" s="74" t="s">
        <v>121</v>
      </c>
      <c r="C11" s="56" t="s">
        <v>146</v>
      </c>
      <c r="D11" s="73"/>
      <c r="E11" s="75">
        <v>80.241</v>
      </c>
      <c r="F11" s="31">
        <v>81</v>
      </c>
      <c r="G11" s="49" t="s">
        <v>33</v>
      </c>
      <c r="H11" s="49" t="s">
        <v>33</v>
      </c>
      <c r="I11" s="75">
        <v>80.241</v>
      </c>
      <c r="J11" s="29">
        <v>17</v>
      </c>
      <c r="K11" s="29">
        <v>10</v>
      </c>
      <c r="L11" s="91">
        <v>103.27</v>
      </c>
      <c r="M11" s="73">
        <v>3</v>
      </c>
      <c r="N11" s="29">
        <f t="shared" si="0"/>
        <v>309.81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</row>
    <row r="12" spans="1:255" s="63" customFormat="1" ht="45" customHeight="1">
      <c r="A12" s="73">
        <v>6</v>
      </c>
      <c r="B12" s="74" t="s">
        <v>98</v>
      </c>
      <c r="C12" s="56" t="s">
        <v>146</v>
      </c>
      <c r="D12" s="73"/>
      <c r="E12" s="75">
        <v>210.1</v>
      </c>
      <c r="F12" s="49" t="s">
        <v>33</v>
      </c>
      <c r="G12" s="49" t="s">
        <v>33</v>
      </c>
      <c r="H12" s="49" t="s">
        <v>33</v>
      </c>
      <c r="I12" s="75">
        <v>210.1</v>
      </c>
      <c r="J12" s="29" t="s">
        <v>88</v>
      </c>
      <c r="K12" s="29">
        <v>10</v>
      </c>
      <c r="L12" s="91">
        <v>231.11</v>
      </c>
      <c r="M12" s="73">
        <v>2</v>
      </c>
      <c r="N12" s="29">
        <f t="shared" si="0"/>
        <v>462.22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</row>
    <row r="13" spans="1:255" s="63" customFormat="1" ht="45" customHeight="1">
      <c r="A13" s="73">
        <v>7</v>
      </c>
      <c r="B13" s="74" t="s">
        <v>99</v>
      </c>
      <c r="C13" s="56" t="s">
        <v>146</v>
      </c>
      <c r="D13" s="73"/>
      <c r="E13" s="75">
        <v>20.785</v>
      </c>
      <c r="F13" s="31">
        <v>22.98</v>
      </c>
      <c r="G13" s="31">
        <v>22.98</v>
      </c>
      <c r="H13" s="49" t="s">
        <v>33</v>
      </c>
      <c r="I13" s="75">
        <v>20.785</v>
      </c>
      <c r="J13" s="73">
        <v>17</v>
      </c>
      <c r="K13" s="29">
        <v>10</v>
      </c>
      <c r="L13" s="91">
        <v>26.75</v>
      </c>
      <c r="M13" s="73">
        <v>20</v>
      </c>
      <c r="N13" s="29">
        <f t="shared" si="0"/>
        <v>535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</row>
    <row r="14" spans="1:255" s="63" customFormat="1" ht="50.25" customHeight="1">
      <c r="A14" s="73">
        <v>8</v>
      </c>
      <c r="B14" s="74" t="s">
        <v>100</v>
      </c>
      <c r="C14" s="56" t="s">
        <v>146</v>
      </c>
      <c r="D14" s="73"/>
      <c r="E14" s="75">
        <v>119.309</v>
      </c>
      <c r="F14" s="49" t="s">
        <v>33</v>
      </c>
      <c r="G14" s="49" t="s">
        <v>33</v>
      </c>
      <c r="H14" s="49" t="s">
        <v>33</v>
      </c>
      <c r="I14" s="75">
        <v>119.309</v>
      </c>
      <c r="J14" s="29" t="s">
        <v>88</v>
      </c>
      <c r="K14" s="29">
        <v>10</v>
      </c>
      <c r="L14" s="91">
        <v>131.24</v>
      </c>
      <c r="M14" s="73">
        <v>7</v>
      </c>
      <c r="N14" s="29">
        <f t="shared" si="0"/>
        <v>918.68000000000006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</row>
    <row r="15" spans="1:255" s="63" customFormat="1" ht="51.75" customHeight="1">
      <c r="A15" s="73">
        <v>9</v>
      </c>
      <c r="B15" s="74" t="s">
        <v>101</v>
      </c>
      <c r="C15" s="56" t="s">
        <v>146</v>
      </c>
      <c r="D15" s="73"/>
      <c r="E15" s="89">
        <v>241.827</v>
      </c>
      <c r="F15" s="49" t="s">
        <v>33</v>
      </c>
      <c r="G15" s="49" t="s">
        <v>33</v>
      </c>
      <c r="H15" s="49" t="s">
        <v>33</v>
      </c>
      <c r="I15" s="75">
        <v>241.827</v>
      </c>
      <c r="J15" s="29" t="s">
        <v>88</v>
      </c>
      <c r="K15" s="29">
        <v>10</v>
      </c>
      <c r="L15" s="91">
        <v>266.01</v>
      </c>
      <c r="M15" s="73">
        <v>3</v>
      </c>
      <c r="N15" s="29">
        <f t="shared" si="0"/>
        <v>798.03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</row>
    <row r="16" spans="1:255" s="63" customFormat="1" ht="45" customHeight="1">
      <c r="A16" s="73">
        <v>10</v>
      </c>
      <c r="B16" s="74" t="s">
        <v>102</v>
      </c>
      <c r="C16" s="56" t="s">
        <v>146</v>
      </c>
      <c r="D16" s="73"/>
      <c r="E16" s="75">
        <v>23.007000000000001</v>
      </c>
      <c r="F16" s="31">
        <v>23.3</v>
      </c>
      <c r="G16" s="49" t="s">
        <v>33</v>
      </c>
      <c r="H16" s="49" t="s">
        <v>33</v>
      </c>
      <c r="I16" s="75">
        <v>23.007000000000001</v>
      </c>
      <c r="J16" s="73">
        <v>17</v>
      </c>
      <c r="K16" s="29">
        <v>10</v>
      </c>
      <c r="L16" s="91">
        <v>29.61</v>
      </c>
      <c r="M16" s="73">
        <v>20</v>
      </c>
      <c r="N16" s="29">
        <f t="shared" si="0"/>
        <v>592.20000000000005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</row>
    <row r="17" spans="1:255" s="63" customFormat="1" ht="57.75" customHeight="1">
      <c r="A17" s="73">
        <v>11</v>
      </c>
      <c r="B17" s="74" t="s">
        <v>103</v>
      </c>
      <c r="C17" s="56" t="s">
        <v>146</v>
      </c>
      <c r="D17" s="73"/>
      <c r="E17" s="75">
        <v>1623.1089999999999</v>
      </c>
      <c r="F17" s="49" t="s">
        <v>33</v>
      </c>
      <c r="G17" s="49" t="s">
        <v>33</v>
      </c>
      <c r="H17" s="49" t="s">
        <v>33</v>
      </c>
      <c r="I17" s="75">
        <v>1623.1089999999999</v>
      </c>
      <c r="J17" s="29" t="s">
        <v>88</v>
      </c>
      <c r="K17" s="29">
        <v>10</v>
      </c>
      <c r="L17" s="91">
        <v>1785.42</v>
      </c>
      <c r="M17" s="73">
        <v>3</v>
      </c>
      <c r="N17" s="29">
        <f t="shared" si="0"/>
        <v>5356.26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</row>
    <row r="18" spans="1:255" ht="15.75">
      <c r="A18" s="93" t="s">
        <v>13</v>
      </c>
      <c r="B18" s="94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95">
        <f>SUM(N7:N17)</f>
        <v>13435.78</v>
      </c>
      <c r="N18" s="96"/>
      <c r="O18" s="10"/>
      <c r="IT18"/>
      <c r="IU18"/>
    </row>
    <row r="19" spans="1:255" ht="2.2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P19" s="5"/>
    </row>
    <row r="20" spans="1:255" ht="15.75">
      <c r="A20" s="92" t="s">
        <v>149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P20" s="5"/>
    </row>
    <row r="21" spans="1:255" ht="20.25" customHeight="1">
      <c r="A21" s="92" t="s">
        <v>148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8"/>
      <c r="P21" s="8"/>
    </row>
    <row r="22" spans="1:255" s="71" customFormat="1" ht="17.25" customHeight="1">
      <c r="A22" s="57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8"/>
      <c r="P22" s="8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</row>
    <row r="23" spans="1:255">
      <c r="A23" s="16"/>
      <c r="B23" s="17" t="s">
        <v>15</v>
      </c>
      <c r="C23" s="33">
        <v>46247</v>
      </c>
      <c r="D23" s="18"/>
      <c r="E23" s="16"/>
      <c r="F23" s="16" t="s">
        <v>90</v>
      </c>
      <c r="G23" s="16"/>
      <c r="H23" s="16"/>
      <c r="I23" s="16"/>
      <c r="J23" s="16" t="s">
        <v>91</v>
      </c>
      <c r="K23" s="16"/>
      <c r="L23" s="16"/>
      <c r="M23" s="16"/>
      <c r="N23" s="16"/>
      <c r="O23" s="8"/>
      <c r="P23" s="8"/>
    </row>
    <row r="24" spans="1:255">
      <c r="A24" s="16"/>
      <c r="B24" s="17"/>
      <c r="C24" s="18"/>
      <c r="D24" s="18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8"/>
      <c r="P24" s="8"/>
    </row>
    <row r="25" spans="1:255">
      <c r="B25" s="100"/>
      <c r="C25" s="100"/>
      <c r="D25" s="100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255">
      <c r="B26" s="100"/>
      <c r="C26" s="100"/>
      <c r="D26" s="100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</row>
    <row r="27" spans="1:255">
      <c r="B27" s="100"/>
      <c r="C27" s="100"/>
      <c r="D27" s="100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1:255">
      <c r="B28" s="100"/>
      <c r="C28" s="100"/>
      <c r="D28" s="100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1:255">
      <c r="B29" s="100"/>
      <c r="C29" s="100"/>
      <c r="D29" s="100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1:25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1:255">
      <c r="A31" s="8" t="s">
        <v>18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</row>
    <row r="32" spans="1:25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12">
    <mergeCell ref="B25:D25"/>
    <mergeCell ref="B26:D26"/>
    <mergeCell ref="B27:D27"/>
    <mergeCell ref="B28:D28"/>
    <mergeCell ref="B29:D29"/>
    <mergeCell ref="A21:N21"/>
    <mergeCell ref="A18:B18"/>
    <mergeCell ref="M18:N18"/>
    <mergeCell ref="A1:N1"/>
    <mergeCell ref="A2:N2"/>
    <mergeCell ref="A3:N4"/>
    <mergeCell ref="A20:N20"/>
  </mergeCells>
  <pageMargins left="0.25" right="0.25" top="0.75" bottom="0.75" header="0.3" footer="0.3"/>
  <pageSetup paperSize="9" fitToHeight="0" pageOrder="overThenDown" orientation="landscape" horizontalDpi="300" verticalDpi="300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J38"/>
  <sheetViews>
    <sheetView topLeftCell="A7" workbookViewId="0">
      <selection activeCell="I15" sqref="I15:I17"/>
    </sheetView>
  </sheetViews>
  <sheetFormatPr defaultColWidth="10.28515625" defaultRowHeight="15"/>
  <cols>
    <col min="1" max="1" width="5.28515625" style="1" customWidth="1"/>
    <col min="2" max="2" width="24.140625" style="1" customWidth="1"/>
    <col min="3" max="3" width="12.85546875" style="1" customWidth="1"/>
    <col min="4" max="4" width="13.85546875" style="1" customWidth="1"/>
    <col min="5" max="5" width="13.28515625" style="1" customWidth="1"/>
    <col min="6" max="6" width="8.140625" style="1" customWidth="1"/>
    <col min="7" max="7" width="11.28515625" style="1" customWidth="1"/>
    <col min="8" max="8" width="14.7109375" style="1" customWidth="1"/>
    <col min="9" max="9" width="11.5703125" style="2" customWidth="1"/>
    <col min="10" max="243" width="9.7109375" style="1" customWidth="1"/>
    <col min="244" max="250" width="9.7109375" customWidth="1"/>
  </cols>
  <sheetData>
    <row r="1" spans="1:244">
      <c r="A1" s="97" t="s">
        <v>16</v>
      </c>
      <c r="B1" s="97"/>
      <c r="C1" s="97"/>
      <c r="D1" s="97"/>
      <c r="E1" s="97"/>
      <c r="F1" s="97"/>
      <c r="G1" s="97"/>
      <c r="H1" s="97"/>
      <c r="I1" s="97"/>
    </row>
    <row r="2" spans="1:244" ht="34.5" customHeight="1">
      <c r="A2" s="98" t="s">
        <v>17</v>
      </c>
      <c r="B2" s="98"/>
      <c r="C2" s="98"/>
      <c r="D2" s="98"/>
      <c r="E2" s="98"/>
      <c r="F2" s="98"/>
      <c r="G2" s="98"/>
      <c r="H2" s="98"/>
      <c r="I2" s="98"/>
    </row>
    <row r="3" spans="1:244">
      <c r="A3" s="16" t="s">
        <v>18</v>
      </c>
      <c r="B3" s="19"/>
      <c r="C3" s="16"/>
      <c r="D3" s="16"/>
      <c r="E3" s="16"/>
      <c r="F3" s="16"/>
      <c r="G3" s="16"/>
      <c r="H3" s="16"/>
      <c r="I3" s="20"/>
    </row>
    <row r="4" spans="1:244" ht="39" customHeight="1">
      <c r="A4" s="117" t="s">
        <v>2</v>
      </c>
      <c r="B4" s="119" t="s">
        <v>29</v>
      </c>
      <c r="C4" s="119" t="s">
        <v>32</v>
      </c>
      <c r="D4" s="120" t="s">
        <v>28</v>
      </c>
      <c r="E4" s="125" t="s">
        <v>3</v>
      </c>
      <c r="F4" s="122" t="s">
        <v>37</v>
      </c>
      <c r="G4" s="122" t="s">
        <v>38</v>
      </c>
      <c r="H4" s="122" t="s">
        <v>19</v>
      </c>
      <c r="I4" s="124" t="s">
        <v>20</v>
      </c>
      <c r="J4" s="2"/>
      <c r="IJ4" s="1"/>
    </row>
    <row r="5" spans="1:244" ht="30.75" customHeight="1">
      <c r="A5" s="118"/>
      <c r="B5" s="119"/>
      <c r="C5" s="119"/>
      <c r="D5" s="121"/>
      <c r="E5" s="125"/>
      <c r="F5" s="123"/>
      <c r="G5" s="123"/>
      <c r="H5" s="123"/>
      <c r="I5" s="123"/>
      <c r="J5" s="2"/>
      <c r="IJ5" s="1"/>
    </row>
    <row r="6" spans="1:244">
      <c r="A6" s="107">
        <v>1</v>
      </c>
      <c r="B6" s="110" t="s">
        <v>93</v>
      </c>
      <c r="C6" s="51" t="s">
        <v>35</v>
      </c>
      <c r="D6" s="50">
        <v>223.67</v>
      </c>
      <c r="E6" s="113" t="s">
        <v>95</v>
      </c>
      <c r="F6" s="114">
        <v>0.1</v>
      </c>
      <c r="G6" s="101" t="s">
        <v>88</v>
      </c>
      <c r="H6" s="62">
        <v>203.33600000000001</v>
      </c>
      <c r="I6" s="104">
        <v>203.33600000000001</v>
      </c>
      <c r="J6" s="2"/>
      <c r="IJ6" s="1"/>
    </row>
    <row r="7" spans="1:244" s="47" customFormat="1">
      <c r="A7" s="108"/>
      <c r="B7" s="111"/>
      <c r="C7" s="51" t="s">
        <v>34</v>
      </c>
      <c r="D7" s="50">
        <v>234.85</v>
      </c>
      <c r="E7" s="111"/>
      <c r="F7" s="115"/>
      <c r="G7" s="102"/>
      <c r="H7" s="62">
        <v>213.5</v>
      </c>
      <c r="I7" s="105"/>
      <c r="J7" s="2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</row>
    <row r="8" spans="1:244" s="52" customFormat="1">
      <c r="A8" s="109"/>
      <c r="B8" s="112"/>
      <c r="C8" s="21" t="s">
        <v>36</v>
      </c>
      <c r="D8" s="29">
        <v>230.38</v>
      </c>
      <c r="E8" s="112"/>
      <c r="F8" s="116"/>
      <c r="G8" s="103"/>
      <c r="H8" s="66">
        <v>209.43600000000001</v>
      </c>
      <c r="I8" s="106"/>
      <c r="J8" s="2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</row>
    <row r="9" spans="1:244" s="52" customFormat="1">
      <c r="A9" s="107">
        <v>2</v>
      </c>
      <c r="B9" s="110" t="s">
        <v>94</v>
      </c>
      <c r="C9" s="51" t="s">
        <v>35</v>
      </c>
      <c r="D9" s="50">
        <v>495.08</v>
      </c>
      <c r="E9" s="113" t="s">
        <v>95</v>
      </c>
      <c r="F9" s="114">
        <v>0.1</v>
      </c>
      <c r="G9" s="101" t="s">
        <v>88</v>
      </c>
      <c r="H9" s="62">
        <v>450.07299999999998</v>
      </c>
      <c r="I9" s="104">
        <v>450.07299999999998</v>
      </c>
      <c r="J9" s="2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</row>
    <row r="10" spans="1:244">
      <c r="A10" s="108"/>
      <c r="B10" s="111"/>
      <c r="C10" s="51" t="s">
        <v>34</v>
      </c>
      <c r="D10" s="50">
        <v>519.83000000000004</v>
      </c>
      <c r="E10" s="111"/>
      <c r="F10" s="115"/>
      <c r="G10" s="102"/>
      <c r="H10" s="62">
        <v>472.57299999999998</v>
      </c>
      <c r="I10" s="105"/>
      <c r="J10" s="2"/>
      <c r="IJ10" s="1"/>
    </row>
    <row r="11" spans="1:244">
      <c r="A11" s="109"/>
      <c r="B11" s="112"/>
      <c r="C11" s="21" t="s">
        <v>36</v>
      </c>
      <c r="D11" s="29">
        <v>504.98</v>
      </c>
      <c r="E11" s="112"/>
      <c r="F11" s="116"/>
      <c r="G11" s="103"/>
      <c r="H11" s="66">
        <v>459.07299999999998</v>
      </c>
      <c r="I11" s="106"/>
      <c r="J11" s="2"/>
      <c r="IJ11" s="1"/>
    </row>
    <row r="12" spans="1:244">
      <c r="A12" s="107">
        <v>3</v>
      </c>
      <c r="B12" s="110" t="s">
        <v>97</v>
      </c>
      <c r="C12" s="26" t="s">
        <v>35</v>
      </c>
      <c r="D12" s="28">
        <v>97.7</v>
      </c>
      <c r="E12" s="113" t="s">
        <v>95</v>
      </c>
      <c r="F12" s="114">
        <v>0.1</v>
      </c>
      <c r="G12" s="101">
        <v>0.17</v>
      </c>
      <c r="H12" s="62">
        <v>75.912999999999997</v>
      </c>
      <c r="I12" s="104">
        <v>75.912999999999997</v>
      </c>
      <c r="J12" s="2"/>
      <c r="IJ12" s="1"/>
    </row>
    <row r="13" spans="1:244">
      <c r="A13" s="108"/>
      <c r="B13" s="111"/>
      <c r="C13" s="26" t="s">
        <v>34</v>
      </c>
      <c r="D13" s="28">
        <v>98.2</v>
      </c>
      <c r="E13" s="111"/>
      <c r="F13" s="115"/>
      <c r="G13" s="102"/>
      <c r="H13" s="62">
        <v>76.301000000000002</v>
      </c>
      <c r="I13" s="105"/>
      <c r="J13" s="2"/>
      <c r="O13" s="30"/>
      <c r="IJ13" s="1"/>
    </row>
    <row r="14" spans="1:244">
      <c r="A14" s="109"/>
      <c r="B14" s="112"/>
      <c r="C14" s="21" t="s">
        <v>36</v>
      </c>
      <c r="D14" s="29">
        <v>98.21</v>
      </c>
      <c r="E14" s="112"/>
      <c r="F14" s="116"/>
      <c r="G14" s="103"/>
      <c r="H14" s="126">
        <v>76.308999999999997</v>
      </c>
      <c r="I14" s="106"/>
      <c r="J14" s="2"/>
      <c r="IJ14" s="1"/>
    </row>
    <row r="15" spans="1:244" s="71" customFormat="1">
      <c r="A15" s="107">
        <v>4</v>
      </c>
      <c r="B15" s="110" t="s">
        <v>96</v>
      </c>
      <c r="C15" s="69" t="s">
        <v>35</v>
      </c>
      <c r="D15" s="50">
        <v>127.11</v>
      </c>
      <c r="E15" s="113" t="s">
        <v>95</v>
      </c>
      <c r="F15" s="114">
        <v>0.1</v>
      </c>
      <c r="G15" s="101">
        <v>0.14000000000000001</v>
      </c>
      <c r="H15" s="62">
        <v>101.364</v>
      </c>
      <c r="I15" s="104">
        <v>101.364</v>
      </c>
      <c r="J15" s="2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</row>
    <row r="16" spans="1:244" s="71" customFormat="1">
      <c r="A16" s="108"/>
      <c r="B16" s="111"/>
      <c r="C16" s="69" t="s">
        <v>34</v>
      </c>
      <c r="D16" s="50">
        <v>127.76</v>
      </c>
      <c r="E16" s="111"/>
      <c r="F16" s="115"/>
      <c r="G16" s="102"/>
      <c r="H16" s="62">
        <v>112.07899999999999</v>
      </c>
      <c r="I16" s="105"/>
      <c r="J16" s="2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</row>
    <row r="17" spans="1:244" s="71" customFormat="1">
      <c r="A17" s="109"/>
      <c r="B17" s="112"/>
      <c r="C17" s="21" t="s">
        <v>36</v>
      </c>
      <c r="D17" s="29">
        <v>127.77</v>
      </c>
      <c r="E17" s="112"/>
      <c r="F17" s="116"/>
      <c r="G17" s="103"/>
      <c r="H17" s="70">
        <v>112.07899999999999</v>
      </c>
      <c r="I17" s="106"/>
      <c r="J17" s="2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</row>
    <row r="18" spans="1:244" s="71" customFormat="1">
      <c r="A18" s="107">
        <v>5</v>
      </c>
      <c r="B18" s="110" t="s">
        <v>121</v>
      </c>
      <c r="C18" s="69" t="s">
        <v>35</v>
      </c>
      <c r="D18" s="50">
        <v>103.27</v>
      </c>
      <c r="E18" s="113" t="s">
        <v>95</v>
      </c>
      <c r="F18" s="114">
        <v>0.1</v>
      </c>
      <c r="G18" s="101">
        <v>0.17</v>
      </c>
      <c r="H18" s="62">
        <v>80.241</v>
      </c>
      <c r="I18" s="104">
        <v>80.241</v>
      </c>
      <c r="J18" s="2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</row>
    <row r="19" spans="1:244" s="71" customFormat="1">
      <c r="A19" s="108"/>
      <c r="B19" s="111"/>
      <c r="C19" s="69" t="s">
        <v>34</v>
      </c>
      <c r="D19" s="50">
        <v>130.80000000000001</v>
      </c>
      <c r="E19" s="111"/>
      <c r="F19" s="115"/>
      <c r="G19" s="102"/>
      <c r="H19" s="62">
        <v>101.63200000000001</v>
      </c>
      <c r="I19" s="105"/>
      <c r="J19" s="2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</row>
    <row r="20" spans="1:244" s="71" customFormat="1">
      <c r="A20" s="109"/>
      <c r="B20" s="112"/>
      <c r="C20" s="21" t="s">
        <v>36</v>
      </c>
      <c r="D20" s="29">
        <v>130.81</v>
      </c>
      <c r="E20" s="112"/>
      <c r="F20" s="116"/>
      <c r="G20" s="103"/>
      <c r="H20" s="70">
        <v>101.639</v>
      </c>
      <c r="I20" s="106"/>
      <c r="J20" s="2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</row>
    <row r="21" spans="1:244" s="71" customFormat="1">
      <c r="A21" s="107">
        <v>6</v>
      </c>
      <c r="B21" s="110" t="s">
        <v>98</v>
      </c>
      <c r="C21" s="69" t="s">
        <v>35</v>
      </c>
      <c r="D21" s="50">
        <v>231.11</v>
      </c>
      <c r="E21" s="113" t="s">
        <v>95</v>
      </c>
      <c r="F21" s="114">
        <v>0.1</v>
      </c>
      <c r="G21" s="101" t="s">
        <v>88</v>
      </c>
      <c r="H21" s="62">
        <v>210.1</v>
      </c>
      <c r="I21" s="104">
        <v>210.1</v>
      </c>
      <c r="J21" s="2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</row>
    <row r="22" spans="1:244" s="71" customFormat="1">
      <c r="A22" s="108"/>
      <c r="B22" s="111"/>
      <c r="C22" s="69" t="s">
        <v>34</v>
      </c>
      <c r="D22" s="50">
        <v>247.29</v>
      </c>
      <c r="E22" s="111"/>
      <c r="F22" s="115"/>
      <c r="G22" s="102"/>
      <c r="H22" s="62">
        <v>224.809</v>
      </c>
      <c r="I22" s="105"/>
      <c r="J22" s="2"/>
      <c r="K22" s="1"/>
      <c r="L22" s="1"/>
      <c r="M22" s="1"/>
      <c r="N22" s="1"/>
      <c r="O22" s="30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</row>
    <row r="23" spans="1:244" s="71" customFormat="1">
      <c r="A23" s="109"/>
      <c r="B23" s="112"/>
      <c r="C23" s="21" t="s">
        <v>36</v>
      </c>
      <c r="D23" s="29">
        <v>235.73</v>
      </c>
      <c r="E23" s="112"/>
      <c r="F23" s="116"/>
      <c r="G23" s="103"/>
      <c r="H23" s="70">
        <v>214.3</v>
      </c>
      <c r="I23" s="106"/>
      <c r="J23" s="2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</row>
    <row r="24" spans="1:244" s="71" customFormat="1">
      <c r="A24" s="107">
        <v>7</v>
      </c>
      <c r="B24" s="110" t="s">
        <v>99</v>
      </c>
      <c r="C24" s="69" t="s">
        <v>35</v>
      </c>
      <c r="D24" s="50">
        <v>26.75</v>
      </c>
      <c r="E24" s="113" t="s">
        <v>95</v>
      </c>
      <c r="F24" s="114">
        <v>0.1</v>
      </c>
      <c r="G24" s="101">
        <v>0.17</v>
      </c>
      <c r="H24" s="62">
        <v>20.785</v>
      </c>
      <c r="I24" s="104">
        <v>20.785</v>
      </c>
      <c r="J24" s="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</row>
    <row r="25" spans="1:244" s="71" customFormat="1">
      <c r="A25" s="108"/>
      <c r="B25" s="111"/>
      <c r="C25" s="69" t="s">
        <v>34</v>
      </c>
      <c r="D25" s="50">
        <v>28.36</v>
      </c>
      <c r="E25" s="111"/>
      <c r="F25" s="115"/>
      <c r="G25" s="102"/>
      <c r="H25" s="62">
        <v>22.036000000000001</v>
      </c>
      <c r="I25" s="105"/>
      <c r="J25" s="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</row>
    <row r="26" spans="1:244" s="71" customFormat="1">
      <c r="A26" s="109"/>
      <c r="B26" s="112"/>
      <c r="C26" s="21" t="s">
        <v>36</v>
      </c>
      <c r="D26" s="29">
        <v>28.09</v>
      </c>
      <c r="E26" s="112"/>
      <c r="F26" s="116"/>
      <c r="G26" s="103"/>
      <c r="H26" s="70">
        <v>21.826000000000001</v>
      </c>
      <c r="I26" s="106"/>
      <c r="J26" s="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</row>
    <row r="27" spans="1:244" s="71" customFormat="1">
      <c r="A27" s="107">
        <v>8</v>
      </c>
      <c r="B27" s="110" t="s">
        <v>100</v>
      </c>
      <c r="C27" s="69" t="s">
        <v>35</v>
      </c>
      <c r="D27" s="50">
        <v>131.24</v>
      </c>
      <c r="E27" s="113" t="s">
        <v>95</v>
      </c>
      <c r="F27" s="114">
        <v>0.1</v>
      </c>
      <c r="G27" s="101" t="s">
        <v>88</v>
      </c>
      <c r="H27" s="62">
        <v>119.309</v>
      </c>
      <c r="I27" s="104">
        <v>119.309</v>
      </c>
      <c r="J27" s="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</row>
    <row r="28" spans="1:244" s="71" customFormat="1">
      <c r="A28" s="108"/>
      <c r="B28" s="111"/>
      <c r="C28" s="69" t="s">
        <v>34</v>
      </c>
      <c r="D28" s="50">
        <v>139.11000000000001</v>
      </c>
      <c r="E28" s="111"/>
      <c r="F28" s="115"/>
      <c r="G28" s="102"/>
      <c r="H28" s="62">
        <v>126.464</v>
      </c>
      <c r="I28" s="105"/>
      <c r="J28" s="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</row>
    <row r="29" spans="1:244" s="71" customFormat="1">
      <c r="A29" s="109"/>
      <c r="B29" s="112"/>
      <c r="C29" s="21" t="s">
        <v>36</v>
      </c>
      <c r="D29" s="29">
        <v>137.80000000000001</v>
      </c>
      <c r="E29" s="112"/>
      <c r="F29" s="116"/>
      <c r="G29" s="103"/>
      <c r="H29" s="70">
        <v>125.273</v>
      </c>
      <c r="I29" s="106"/>
      <c r="J29" s="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</row>
    <row r="30" spans="1:244" s="71" customFormat="1">
      <c r="A30" s="107">
        <v>9</v>
      </c>
      <c r="B30" s="110" t="s">
        <v>101</v>
      </c>
      <c r="C30" s="69" t="s">
        <v>35</v>
      </c>
      <c r="D30" s="50">
        <v>266.01</v>
      </c>
      <c r="E30" s="113" t="s">
        <v>95</v>
      </c>
      <c r="F30" s="114">
        <v>0.1</v>
      </c>
      <c r="G30" s="101" t="s">
        <v>88</v>
      </c>
      <c r="H30" s="62">
        <v>241.827</v>
      </c>
      <c r="I30" s="104">
        <v>241.827</v>
      </c>
      <c r="J30" s="2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</row>
    <row r="31" spans="1:244" s="71" customFormat="1">
      <c r="A31" s="108"/>
      <c r="B31" s="111"/>
      <c r="C31" s="69" t="s">
        <v>34</v>
      </c>
      <c r="D31" s="50">
        <v>281.97000000000003</v>
      </c>
      <c r="E31" s="111"/>
      <c r="F31" s="115"/>
      <c r="G31" s="102"/>
      <c r="H31" s="62">
        <v>256.33600000000001</v>
      </c>
      <c r="I31" s="105"/>
      <c r="J31" s="2"/>
      <c r="K31" s="1"/>
      <c r="L31" s="1"/>
      <c r="M31" s="1"/>
      <c r="N31" s="1"/>
      <c r="O31" s="30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</row>
    <row r="32" spans="1:244" s="71" customFormat="1">
      <c r="A32" s="109"/>
      <c r="B32" s="112"/>
      <c r="C32" s="21" t="s">
        <v>36</v>
      </c>
      <c r="D32" s="29">
        <v>276.64999999999998</v>
      </c>
      <c r="E32" s="112"/>
      <c r="F32" s="116"/>
      <c r="G32" s="103"/>
      <c r="H32" s="70">
        <v>251.5</v>
      </c>
      <c r="I32" s="106"/>
      <c r="J32" s="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</row>
    <row r="33" spans="1:244" s="71" customFormat="1">
      <c r="A33" s="107">
        <v>10</v>
      </c>
      <c r="B33" s="110" t="s">
        <v>102</v>
      </c>
      <c r="C33" s="69" t="s">
        <v>35</v>
      </c>
      <c r="D33" s="50">
        <v>29.61</v>
      </c>
      <c r="E33" s="113" t="s">
        <v>95</v>
      </c>
      <c r="F33" s="114">
        <v>0.1</v>
      </c>
      <c r="G33" s="101">
        <v>0.17</v>
      </c>
      <c r="H33" s="62">
        <v>23.007000000000001</v>
      </c>
      <c r="I33" s="104">
        <v>23.007000000000001</v>
      </c>
      <c r="J33" s="2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</row>
    <row r="34" spans="1:244" s="71" customFormat="1">
      <c r="A34" s="108"/>
      <c r="B34" s="111"/>
      <c r="C34" s="69" t="s">
        <v>34</v>
      </c>
      <c r="D34" s="50">
        <v>30.73</v>
      </c>
      <c r="E34" s="111"/>
      <c r="F34" s="115"/>
      <c r="G34" s="102"/>
      <c r="H34" s="62">
        <v>23.876999999999999</v>
      </c>
      <c r="I34" s="105"/>
      <c r="J34" s="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</row>
    <row r="35" spans="1:244" s="71" customFormat="1">
      <c r="A35" s="109"/>
      <c r="B35" s="112"/>
      <c r="C35" s="21" t="s">
        <v>36</v>
      </c>
      <c r="D35" s="29">
        <v>30.5</v>
      </c>
      <c r="E35" s="112"/>
      <c r="F35" s="116"/>
      <c r="G35" s="103"/>
      <c r="H35" s="70">
        <v>23.699000000000002</v>
      </c>
      <c r="I35" s="106"/>
      <c r="J35" s="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</row>
    <row r="36" spans="1:244" s="71" customFormat="1">
      <c r="A36" s="107">
        <v>11</v>
      </c>
      <c r="B36" s="110" t="s">
        <v>103</v>
      </c>
      <c r="C36" s="69" t="s">
        <v>35</v>
      </c>
      <c r="D36" s="50">
        <v>1785.42</v>
      </c>
      <c r="E36" s="113" t="s">
        <v>95</v>
      </c>
      <c r="F36" s="114">
        <v>0.1</v>
      </c>
      <c r="G36" s="101" t="s">
        <v>88</v>
      </c>
      <c r="H36" s="62">
        <v>1623.1089999999999</v>
      </c>
      <c r="I36" s="104">
        <v>1623.1089999999999</v>
      </c>
      <c r="J36" s="2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</row>
    <row r="37" spans="1:244" s="71" customFormat="1">
      <c r="A37" s="108"/>
      <c r="B37" s="111"/>
      <c r="C37" s="69" t="s">
        <v>34</v>
      </c>
      <c r="D37" s="50">
        <v>1910.4</v>
      </c>
      <c r="E37" s="111"/>
      <c r="F37" s="115"/>
      <c r="G37" s="102"/>
      <c r="H37" s="62">
        <v>1736.7270000000001</v>
      </c>
      <c r="I37" s="105"/>
      <c r="J37" s="2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</row>
    <row r="38" spans="1:244" s="71" customFormat="1">
      <c r="A38" s="109"/>
      <c r="B38" s="112"/>
      <c r="C38" s="21" t="s">
        <v>36</v>
      </c>
      <c r="D38" s="29">
        <v>1856.84</v>
      </c>
      <c r="E38" s="112"/>
      <c r="F38" s="116"/>
      <c r="G38" s="103"/>
      <c r="H38" s="70">
        <v>1688.0360000000001</v>
      </c>
      <c r="I38" s="106"/>
      <c r="J38" s="2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78">
    <mergeCell ref="I12:I14"/>
    <mergeCell ref="F12:F14"/>
    <mergeCell ref="H14"/>
    <mergeCell ref="I6:I8"/>
    <mergeCell ref="I9:I11"/>
    <mergeCell ref="B12:B14"/>
    <mergeCell ref="G12:G14"/>
    <mergeCell ref="E12:E14"/>
    <mergeCell ref="A12:A14"/>
    <mergeCell ref="A6:A8"/>
    <mergeCell ref="B6:B8"/>
    <mergeCell ref="E6:E8"/>
    <mergeCell ref="F6:F8"/>
    <mergeCell ref="G6:G8"/>
    <mergeCell ref="A9:A11"/>
    <mergeCell ref="B9:B11"/>
    <mergeCell ref="E9:E11"/>
    <mergeCell ref="F9:F11"/>
    <mergeCell ref="G9:G11"/>
    <mergeCell ref="A1:I1"/>
    <mergeCell ref="A2:I2"/>
    <mergeCell ref="A4:A5"/>
    <mergeCell ref="B4:B5"/>
    <mergeCell ref="C4:C5"/>
    <mergeCell ref="D4:D5"/>
    <mergeCell ref="G4:G5"/>
    <mergeCell ref="I4:I5"/>
    <mergeCell ref="H4:H5"/>
    <mergeCell ref="E4:E5"/>
    <mergeCell ref="F4:F5"/>
    <mergeCell ref="G15:G17"/>
    <mergeCell ref="I15:I17"/>
    <mergeCell ref="A18:A20"/>
    <mergeCell ref="B18:B20"/>
    <mergeCell ref="E18:E20"/>
    <mergeCell ref="F18:F20"/>
    <mergeCell ref="G18:G20"/>
    <mergeCell ref="I18:I20"/>
    <mergeCell ref="A15:A17"/>
    <mergeCell ref="B15:B17"/>
    <mergeCell ref="E15:E17"/>
    <mergeCell ref="F15:F17"/>
    <mergeCell ref="G21:G23"/>
    <mergeCell ref="I21:I23"/>
    <mergeCell ref="A24:A26"/>
    <mergeCell ref="B24:B26"/>
    <mergeCell ref="E24:E26"/>
    <mergeCell ref="F24:F26"/>
    <mergeCell ref="G24:G26"/>
    <mergeCell ref="I24:I26"/>
    <mergeCell ref="A21:A23"/>
    <mergeCell ref="B21:B23"/>
    <mergeCell ref="E21:E23"/>
    <mergeCell ref="F21:F23"/>
    <mergeCell ref="G27:G29"/>
    <mergeCell ref="I27:I29"/>
    <mergeCell ref="A30:A32"/>
    <mergeCell ref="B30:B32"/>
    <mergeCell ref="E30:E32"/>
    <mergeCell ref="F30:F32"/>
    <mergeCell ref="G30:G32"/>
    <mergeCell ref="I30:I32"/>
    <mergeCell ref="A27:A29"/>
    <mergeCell ref="B27:B29"/>
    <mergeCell ref="E27:E29"/>
    <mergeCell ref="F27:F29"/>
    <mergeCell ref="G33:G35"/>
    <mergeCell ref="I33:I35"/>
    <mergeCell ref="A36:A38"/>
    <mergeCell ref="B36:B38"/>
    <mergeCell ref="E36:E38"/>
    <mergeCell ref="F36:F38"/>
    <mergeCell ref="G36:G38"/>
    <mergeCell ref="I36:I38"/>
    <mergeCell ref="A33:A35"/>
    <mergeCell ref="B33:B35"/>
    <mergeCell ref="E33:E35"/>
    <mergeCell ref="F33:F35"/>
  </mergeCells>
  <pageMargins left="0.25" right="0.25" top="0.75" bottom="0.75" header="0.3" footer="0.3"/>
  <pageSetup paperSize="9" fitToHeight="0" pageOrder="overThenDown" orientation="landscape" horizontalDpi="300" verticalDpi="300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O21"/>
  <sheetViews>
    <sheetView topLeftCell="A16" workbookViewId="0">
      <selection activeCell="C29" sqref="C29"/>
    </sheetView>
  </sheetViews>
  <sheetFormatPr defaultColWidth="9.140625" defaultRowHeight="12.75"/>
  <cols>
    <col min="1" max="1" width="15.28515625" customWidth="1"/>
    <col min="2" max="2" width="14.28515625" customWidth="1"/>
    <col min="3" max="3" width="25.140625" customWidth="1"/>
    <col min="4" max="4" width="27.42578125" customWidth="1"/>
    <col min="5" max="5" width="10.42578125" customWidth="1"/>
    <col min="6" max="6" width="8.7109375" customWidth="1"/>
    <col min="7" max="7" width="9.42578125" customWidth="1"/>
    <col min="8" max="8" width="9.28515625" customWidth="1"/>
    <col min="9" max="9" width="9.140625" customWidth="1"/>
    <col min="11" max="11" width="11.140625" customWidth="1"/>
    <col min="12" max="12" width="13.42578125" customWidth="1"/>
  </cols>
  <sheetData>
    <row r="1" spans="1:15" ht="15.75">
      <c r="A1" s="97" t="s">
        <v>21</v>
      </c>
      <c r="B1" s="97"/>
      <c r="C1" s="97"/>
      <c r="D1" s="97"/>
      <c r="E1" s="97"/>
      <c r="F1" s="97"/>
      <c r="G1" s="97"/>
      <c r="H1" s="97"/>
      <c r="I1" s="3"/>
    </row>
    <row r="2" spans="1:15" ht="72.75" customHeight="1">
      <c r="A2" s="127" t="s">
        <v>92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</row>
    <row r="3" spans="1:15" ht="15.75">
      <c r="A3" s="16"/>
      <c r="B3" s="16"/>
      <c r="C3" s="16"/>
      <c r="D3" s="16"/>
      <c r="E3" s="16"/>
      <c r="F3" s="16"/>
      <c r="G3" s="16"/>
      <c r="H3" s="16"/>
      <c r="I3" s="5"/>
    </row>
    <row r="4" spans="1:15" ht="58.5" customHeight="1">
      <c r="A4" s="35" t="s">
        <v>39</v>
      </c>
      <c r="B4" s="36" t="s">
        <v>40</v>
      </c>
      <c r="C4" s="36" t="s">
        <v>41</v>
      </c>
      <c r="D4" s="36" t="s">
        <v>42</v>
      </c>
      <c r="E4" s="36" t="s">
        <v>50</v>
      </c>
      <c r="F4" s="36" t="s">
        <v>43</v>
      </c>
      <c r="G4" s="36" t="s">
        <v>44</v>
      </c>
      <c r="H4" s="36" t="s">
        <v>45</v>
      </c>
      <c r="I4" s="36" t="s">
        <v>46</v>
      </c>
      <c r="J4" s="36" t="s">
        <v>47</v>
      </c>
      <c r="K4" s="36" t="s">
        <v>51</v>
      </c>
      <c r="L4" s="37" t="s">
        <v>48</v>
      </c>
      <c r="M4" s="36" t="s">
        <v>85</v>
      </c>
      <c r="N4" s="36" t="s">
        <v>86</v>
      </c>
      <c r="O4" s="46"/>
    </row>
    <row r="5" spans="1:15" ht="183.75" hidden="1" customHeight="1">
      <c r="A5" s="38" t="s">
        <v>52</v>
      </c>
      <c r="B5" s="39" t="s">
        <v>53</v>
      </c>
      <c r="C5" s="39" t="s">
        <v>54</v>
      </c>
      <c r="D5" s="39" t="s">
        <v>55</v>
      </c>
      <c r="E5" s="39" t="s">
        <v>56</v>
      </c>
      <c r="F5" s="40">
        <v>10</v>
      </c>
      <c r="G5" s="41">
        <v>99.42</v>
      </c>
      <c r="H5" s="42"/>
      <c r="I5" s="39" t="s">
        <v>57</v>
      </c>
      <c r="J5" s="42" t="s">
        <v>58</v>
      </c>
      <c r="K5" s="43" t="s">
        <v>59</v>
      </c>
      <c r="L5" s="44">
        <v>44339</v>
      </c>
      <c r="M5" s="45" t="s">
        <v>87</v>
      </c>
      <c r="N5" s="45"/>
    </row>
    <row r="6" spans="1:15" ht="105" hidden="1">
      <c r="A6" s="38" t="s">
        <v>52</v>
      </c>
      <c r="B6" s="39" t="s">
        <v>53</v>
      </c>
      <c r="C6" s="39" t="s">
        <v>65</v>
      </c>
      <c r="D6" s="39" t="s">
        <v>62</v>
      </c>
      <c r="E6" s="39" t="s">
        <v>56</v>
      </c>
      <c r="F6" s="40">
        <v>5</v>
      </c>
      <c r="G6" s="41">
        <v>57.2</v>
      </c>
      <c r="H6" s="42"/>
      <c r="I6" s="39" t="s">
        <v>63</v>
      </c>
      <c r="J6" s="42" t="s">
        <v>64</v>
      </c>
      <c r="K6" s="43" t="s">
        <v>66</v>
      </c>
      <c r="L6" s="44">
        <v>44334</v>
      </c>
      <c r="M6" s="45"/>
      <c r="N6" s="45"/>
    </row>
    <row r="7" spans="1:15" ht="105" hidden="1">
      <c r="A7" s="38" t="s">
        <v>52</v>
      </c>
      <c r="B7" s="39" t="s">
        <v>53</v>
      </c>
      <c r="C7" s="39" t="s">
        <v>67</v>
      </c>
      <c r="D7" s="39" t="s">
        <v>62</v>
      </c>
      <c r="E7" s="39" t="s">
        <v>56</v>
      </c>
      <c r="F7" s="40">
        <v>10</v>
      </c>
      <c r="G7" s="41">
        <v>114.4</v>
      </c>
      <c r="H7" s="42"/>
      <c r="I7" s="39" t="s">
        <v>63</v>
      </c>
      <c r="J7" s="42" t="s">
        <v>64</v>
      </c>
      <c r="K7" s="43" t="s">
        <v>68</v>
      </c>
      <c r="L7" s="44">
        <v>44334</v>
      </c>
      <c r="M7" s="45"/>
      <c r="N7" s="45"/>
    </row>
    <row r="8" spans="1:15" ht="90" hidden="1">
      <c r="A8" s="38" t="s">
        <v>52</v>
      </c>
      <c r="B8" s="39" t="s">
        <v>53</v>
      </c>
      <c r="C8" s="39" t="s">
        <v>70</v>
      </c>
      <c r="D8" s="39" t="s">
        <v>71</v>
      </c>
      <c r="E8" s="39" t="s">
        <v>56</v>
      </c>
      <c r="F8" s="40">
        <v>10</v>
      </c>
      <c r="G8" s="41">
        <v>58.59</v>
      </c>
      <c r="H8" s="42"/>
      <c r="I8" s="39" t="s">
        <v>72</v>
      </c>
      <c r="J8" s="42" t="s">
        <v>73</v>
      </c>
      <c r="K8" s="43" t="s">
        <v>74</v>
      </c>
      <c r="L8" s="44">
        <v>44484</v>
      </c>
      <c r="M8" s="45"/>
      <c r="N8" s="45"/>
    </row>
    <row r="9" spans="1:15" ht="75" hidden="1">
      <c r="A9" s="38" t="s">
        <v>52</v>
      </c>
      <c r="B9" s="39" t="s">
        <v>53</v>
      </c>
      <c r="C9" s="39" t="s">
        <v>70</v>
      </c>
      <c r="D9" s="39" t="s">
        <v>71</v>
      </c>
      <c r="E9" s="39" t="s">
        <v>56</v>
      </c>
      <c r="F9" s="40">
        <v>10</v>
      </c>
      <c r="G9" s="41">
        <v>66.05</v>
      </c>
      <c r="H9" s="42"/>
      <c r="I9" s="39" t="s">
        <v>72</v>
      </c>
      <c r="J9" s="42" t="s">
        <v>75</v>
      </c>
      <c r="K9" s="43" t="s">
        <v>74</v>
      </c>
      <c r="L9" s="44">
        <v>44904</v>
      </c>
      <c r="M9" s="45"/>
      <c r="N9" s="45"/>
    </row>
    <row r="10" spans="1:15" ht="75" hidden="1">
      <c r="A10" s="38" t="s">
        <v>52</v>
      </c>
      <c r="B10" s="39" t="s">
        <v>53</v>
      </c>
      <c r="C10" s="39" t="s">
        <v>76</v>
      </c>
      <c r="D10" s="39" t="s">
        <v>60</v>
      </c>
      <c r="E10" s="39" t="s">
        <v>56</v>
      </c>
      <c r="F10" s="40">
        <v>10</v>
      </c>
      <c r="G10" s="41">
        <v>100</v>
      </c>
      <c r="H10" s="42"/>
      <c r="I10" s="39" t="s">
        <v>61</v>
      </c>
      <c r="J10" s="42" t="s">
        <v>77</v>
      </c>
      <c r="K10" s="43" t="s">
        <v>78</v>
      </c>
      <c r="L10" s="44">
        <v>45077</v>
      </c>
      <c r="M10" s="45"/>
      <c r="N10" s="45"/>
    </row>
    <row r="11" spans="1:15" ht="75" hidden="1">
      <c r="A11" s="38" t="s">
        <v>52</v>
      </c>
      <c r="B11" s="39" t="s">
        <v>53</v>
      </c>
      <c r="C11" s="39" t="s">
        <v>76</v>
      </c>
      <c r="D11" s="39" t="s">
        <v>60</v>
      </c>
      <c r="E11" s="39" t="s">
        <v>56</v>
      </c>
      <c r="F11" s="40">
        <v>10</v>
      </c>
      <c r="G11" s="41">
        <v>100</v>
      </c>
      <c r="H11" s="42"/>
      <c r="I11" s="39" t="s">
        <v>79</v>
      </c>
      <c r="J11" s="42" t="s">
        <v>80</v>
      </c>
      <c r="K11" s="43" t="s">
        <v>78</v>
      </c>
      <c r="L11" s="44">
        <v>45350</v>
      </c>
      <c r="M11" s="45"/>
      <c r="N11" s="45"/>
    </row>
    <row r="12" spans="1:15" ht="90" hidden="1">
      <c r="A12" s="38" t="s">
        <v>52</v>
      </c>
      <c r="B12" s="39" t="s">
        <v>53</v>
      </c>
      <c r="C12" s="39" t="s">
        <v>81</v>
      </c>
      <c r="D12" s="39" t="s">
        <v>82</v>
      </c>
      <c r="E12" s="39" t="s">
        <v>56</v>
      </c>
      <c r="F12" s="40">
        <v>10</v>
      </c>
      <c r="G12" s="41">
        <v>60.47</v>
      </c>
      <c r="H12" s="42"/>
      <c r="I12" s="39" t="s">
        <v>69</v>
      </c>
      <c r="J12" s="42" t="s">
        <v>83</v>
      </c>
      <c r="K12" s="43" t="s">
        <v>84</v>
      </c>
      <c r="L12" s="44">
        <v>44337</v>
      </c>
      <c r="M12" s="45"/>
      <c r="N12" s="64"/>
    </row>
    <row r="13" spans="1:15" ht="75">
      <c r="A13" s="76" t="s">
        <v>104</v>
      </c>
      <c r="B13" s="77" t="s">
        <v>108</v>
      </c>
      <c r="C13" s="77" t="s">
        <v>109</v>
      </c>
      <c r="D13" s="77" t="s">
        <v>107</v>
      </c>
      <c r="E13" s="77" t="s">
        <v>105</v>
      </c>
      <c r="F13" s="78">
        <v>12</v>
      </c>
      <c r="G13" s="79">
        <v>76.3</v>
      </c>
      <c r="H13" s="80"/>
      <c r="I13" s="77" t="s">
        <v>110</v>
      </c>
      <c r="J13" s="80" t="s">
        <v>112</v>
      </c>
      <c r="K13" s="81" t="s">
        <v>111</v>
      </c>
      <c r="L13" s="82">
        <v>45819</v>
      </c>
      <c r="M13" s="79">
        <v>76.3</v>
      </c>
      <c r="N13" s="129" t="s">
        <v>142</v>
      </c>
    </row>
    <row r="14" spans="1:15" ht="75">
      <c r="A14" s="76" t="s">
        <v>104</v>
      </c>
      <c r="B14" s="77" t="s">
        <v>108</v>
      </c>
      <c r="C14" s="77" t="s">
        <v>106</v>
      </c>
      <c r="D14" s="77" t="s">
        <v>107</v>
      </c>
      <c r="E14" s="77" t="s">
        <v>105</v>
      </c>
      <c r="F14" s="78">
        <v>12</v>
      </c>
      <c r="G14" s="79">
        <v>76.3</v>
      </c>
      <c r="H14" s="80"/>
      <c r="I14" s="77" t="s">
        <v>113</v>
      </c>
      <c r="J14" s="80" t="s">
        <v>114</v>
      </c>
      <c r="K14" s="81" t="s">
        <v>111</v>
      </c>
      <c r="L14" s="82">
        <v>45909</v>
      </c>
      <c r="M14" s="79">
        <v>76.3</v>
      </c>
      <c r="N14" s="130"/>
    </row>
    <row r="15" spans="1:15" ht="120">
      <c r="A15" s="76" t="s">
        <v>104</v>
      </c>
      <c r="B15" s="77" t="s">
        <v>115</v>
      </c>
      <c r="C15" s="77" t="s">
        <v>116</v>
      </c>
      <c r="D15" s="77" t="s">
        <v>117</v>
      </c>
      <c r="E15" s="77" t="s">
        <v>105</v>
      </c>
      <c r="F15" s="78">
        <v>8</v>
      </c>
      <c r="G15" s="79">
        <v>114.8</v>
      </c>
      <c r="H15" s="80"/>
      <c r="I15" s="77" t="s">
        <v>118</v>
      </c>
      <c r="J15" s="80" t="s">
        <v>119</v>
      </c>
      <c r="K15" s="81" t="s">
        <v>120</v>
      </c>
      <c r="L15" s="82">
        <v>46213</v>
      </c>
      <c r="M15" s="48">
        <v>114.8</v>
      </c>
      <c r="N15" s="65" t="s">
        <v>143</v>
      </c>
    </row>
    <row r="16" spans="1:15" ht="75">
      <c r="A16" s="76" t="s">
        <v>104</v>
      </c>
      <c r="B16" s="77" t="s">
        <v>122</v>
      </c>
      <c r="C16" s="77" t="s">
        <v>123</v>
      </c>
      <c r="D16" s="77" t="s">
        <v>107</v>
      </c>
      <c r="E16" s="77" t="s">
        <v>105</v>
      </c>
      <c r="F16" s="78">
        <v>10</v>
      </c>
      <c r="G16" s="79">
        <v>81</v>
      </c>
      <c r="H16" s="80"/>
      <c r="I16" s="77" t="s">
        <v>125</v>
      </c>
      <c r="J16" s="80" t="s">
        <v>119</v>
      </c>
      <c r="K16" s="81" t="s">
        <v>124</v>
      </c>
      <c r="L16" s="82">
        <v>46213</v>
      </c>
      <c r="M16" s="48">
        <v>81</v>
      </c>
      <c r="N16" s="83" t="s">
        <v>144</v>
      </c>
    </row>
    <row r="17" spans="1:14" ht="105">
      <c r="A17" s="76" t="s">
        <v>126</v>
      </c>
      <c r="B17" s="77" t="s">
        <v>126</v>
      </c>
      <c r="C17" s="77" t="s">
        <v>128</v>
      </c>
      <c r="D17" s="77" t="s">
        <v>130</v>
      </c>
      <c r="E17" s="77" t="s">
        <v>127</v>
      </c>
      <c r="F17" s="78">
        <v>20</v>
      </c>
      <c r="G17" s="79">
        <v>22.98</v>
      </c>
      <c r="H17" s="80"/>
      <c r="I17" s="77" t="s">
        <v>131</v>
      </c>
      <c r="J17" s="80" t="s">
        <v>129</v>
      </c>
      <c r="K17" s="81" t="s">
        <v>132</v>
      </c>
      <c r="L17" s="82">
        <v>45772</v>
      </c>
      <c r="M17" s="48">
        <v>22.98</v>
      </c>
      <c r="N17" s="83">
        <v>22.98</v>
      </c>
    </row>
    <row r="18" spans="1:14" ht="75">
      <c r="A18" s="76" t="s">
        <v>133</v>
      </c>
      <c r="B18" s="77" t="s">
        <v>133</v>
      </c>
      <c r="C18" s="77" t="s">
        <v>138</v>
      </c>
      <c r="D18" s="77" t="s">
        <v>134</v>
      </c>
      <c r="E18" s="77" t="s">
        <v>135</v>
      </c>
      <c r="F18" s="78">
        <v>50</v>
      </c>
      <c r="G18" s="79">
        <v>23.3</v>
      </c>
      <c r="H18" s="80"/>
      <c r="I18" s="77" t="s">
        <v>136</v>
      </c>
      <c r="J18" s="80" t="s">
        <v>137</v>
      </c>
      <c r="K18" s="81" t="s">
        <v>139</v>
      </c>
      <c r="L18" s="82">
        <v>44334</v>
      </c>
      <c r="M18" s="48">
        <v>23.3</v>
      </c>
      <c r="N18" s="72">
        <v>23.3</v>
      </c>
    </row>
    <row r="19" spans="1:14" ht="75">
      <c r="A19" s="76" t="s">
        <v>133</v>
      </c>
      <c r="B19" s="77" t="s">
        <v>133</v>
      </c>
      <c r="C19" s="77" t="s">
        <v>138</v>
      </c>
      <c r="D19" s="77" t="s">
        <v>140</v>
      </c>
      <c r="E19" s="77" t="s">
        <v>135</v>
      </c>
      <c r="F19" s="78">
        <v>50</v>
      </c>
      <c r="G19" s="79">
        <v>23.3</v>
      </c>
      <c r="H19" s="80"/>
      <c r="I19" s="77" t="s">
        <v>136</v>
      </c>
      <c r="J19" s="80" t="s">
        <v>141</v>
      </c>
      <c r="K19" s="81" t="s">
        <v>139</v>
      </c>
      <c r="L19" s="82">
        <v>45734</v>
      </c>
      <c r="M19" s="48">
        <v>23.3</v>
      </c>
      <c r="N19" s="84"/>
    </row>
    <row r="21" spans="1:14" ht="15">
      <c r="A21" s="85" t="s">
        <v>145</v>
      </c>
    </row>
  </sheetData>
  <autoFilter ref="A4:L12">
    <filterColumn colId="2">
      <filters>
        <filter val="раствор для внутримышечного введения, 10 мг/мл, 1 мл - ампула (10)  - коробки картонные"/>
        <filter val="раствор для внутримышечного введения, 10 мг/мл, 1 мл - ампулы (10)  - /в комплекте с ножом ампульным или скарификатором (при необходимости)/ - пачки картонные"/>
        <filter val="раствор для внутримышечного введения, 10 мг/мл, 1 мл - ампулы (10)  - коробки картонные"/>
        <filter val="раствор для внутримышечного введения, 10 мг/мл, 1 мл - ампулы (10)  - пачки картонные"/>
        <filter val="раствор для внутримышечного введения, 10 мг/мл, 1 мл - ампулы (5)  - упаковки ячейковые контурные (2) - пачки картонные"/>
        <filter val="раствор для внутримышечного введения, 10 мг/мл, 1 мл - ампулы (5)  / в комплекте с ножом ампульным или скарификатором / - упаковки ячейковые контурные (2) - пачки картонные"/>
        <filter val="раствор для внутримышечного введения, 10 мг/мл, 1 мл - ампулы (с ножом ампульным или скарификатором ампульным) (10)  - пачки картонные"/>
        <filter val="раствор для внутримышечного введения, 10 мг/мл, 1 мл - ампулы с кольцом излома или надрезом и точкой (10)  - пачки картонные"/>
        <filter val="раствор для внутримышечного введения, 10 мг/мл, 1 мл - ампулы с кольцом излома или надрезом и точкой (5)  - пачки картонные"/>
        <filter val="раствор для внутримышечного введения, 10 мг/мл, 1 мл - ампулы темного стекла (10)  - упаковки ячейковые контурные - пачки картонные"/>
      </filters>
    </filterColumn>
  </autoFilter>
  <mergeCells count="3">
    <mergeCell ref="A1:H1"/>
    <mergeCell ref="A2:L2"/>
    <mergeCell ref="N13:N14"/>
  </mergeCells>
  <pageMargins left="0.25" right="0.25" top="0.75" bottom="0.75" header="0.3" footer="0.3"/>
  <pageSetup paperSize="9" scale="8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6"/>
  <sheetViews>
    <sheetView topLeftCell="A4" zoomScaleNormal="100" workbookViewId="0">
      <selection activeCell="F24" sqref="F24"/>
    </sheetView>
  </sheetViews>
  <sheetFormatPr defaultColWidth="9.7109375" defaultRowHeight="15"/>
  <cols>
    <col min="1" max="1" width="5.28515625" style="1" customWidth="1"/>
    <col min="2" max="2" width="35.140625" style="1" customWidth="1"/>
    <col min="3" max="3" width="27.85546875" style="1" customWidth="1"/>
    <col min="4" max="4" width="8.42578125" style="1" customWidth="1"/>
    <col min="5" max="6" width="13.42578125" style="1" customWidth="1"/>
    <col min="7" max="7" width="17" style="1" customWidth="1"/>
    <col min="8" max="8" width="23.42578125" style="1" customWidth="1"/>
    <col min="9" max="9" width="13.140625" style="1" customWidth="1"/>
    <col min="10" max="16384" width="9.7109375" style="1"/>
  </cols>
  <sheetData>
    <row r="1" spans="1:13" ht="16.5">
      <c r="A1" s="97" t="s">
        <v>22</v>
      </c>
      <c r="B1" s="97"/>
      <c r="C1" s="97"/>
      <c r="D1" s="97"/>
      <c r="E1" s="97"/>
      <c r="F1" s="97"/>
      <c r="G1" s="97"/>
      <c r="H1" s="97"/>
      <c r="I1" s="3"/>
      <c r="J1" s="6"/>
      <c r="K1" s="6"/>
      <c r="L1" s="6"/>
      <c r="M1" s="6"/>
    </row>
    <row r="2" spans="1:13" ht="46.5" customHeight="1">
      <c r="A2" s="131" t="s">
        <v>23</v>
      </c>
      <c r="B2" s="131"/>
      <c r="C2" s="131"/>
      <c r="D2" s="131"/>
      <c r="E2" s="131"/>
      <c r="F2" s="131"/>
      <c r="G2" s="131"/>
      <c r="H2" s="131"/>
      <c r="I2" s="4"/>
      <c r="J2" s="7"/>
      <c r="K2" s="7"/>
      <c r="L2" s="7"/>
      <c r="M2" s="7"/>
    </row>
    <row r="3" spans="1:13" ht="44.25" customHeight="1">
      <c r="A3" s="99"/>
      <c r="B3" s="99"/>
      <c r="C3" s="99"/>
      <c r="D3" s="99"/>
      <c r="E3" s="99"/>
      <c r="F3" s="99"/>
      <c r="G3" s="99"/>
      <c r="H3" s="99"/>
      <c r="I3" s="4"/>
      <c r="J3" s="7"/>
      <c r="K3" s="7"/>
      <c r="L3" s="7"/>
      <c r="M3" s="7"/>
    </row>
    <row r="4" spans="1:13" ht="24" customHeight="1">
      <c r="A4" s="22"/>
      <c r="B4" s="22"/>
      <c r="C4" s="22"/>
      <c r="D4" s="27"/>
      <c r="E4" s="32"/>
      <c r="F4" s="53"/>
      <c r="G4" s="22"/>
      <c r="H4" s="22"/>
      <c r="I4" s="4"/>
      <c r="J4" s="7"/>
      <c r="K4" s="7"/>
      <c r="L4" s="7"/>
      <c r="M4" s="7"/>
    </row>
    <row r="5" spans="1:13" ht="76.5" customHeight="1">
      <c r="A5" s="23" t="s">
        <v>2</v>
      </c>
      <c r="B5" s="12" t="s">
        <v>29</v>
      </c>
      <c r="C5" s="12" t="s">
        <v>24</v>
      </c>
      <c r="D5" s="31" t="s">
        <v>3</v>
      </c>
      <c r="E5" s="34" t="s">
        <v>49</v>
      </c>
      <c r="F5" s="24" t="s">
        <v>25</v>
      </c>
      <c r="G5" s="24" t="s">
        <v>89</v>
      </c>
      <c r="H5" s="25" t="s">
        <v>26</v>
      </c>
      <c r="I5" s="5"/>
    </row>
    <row r="6" spans="1:13" ht="38.25">
      <c r="A6" s="60">
        <v>1</v>
      </c>
      <c r="B6" s="55" t="s">
        <v>93</v>
      </c>
      <c r="C6" s="59" t="s">
        <v>88</v>
      </c>
      <c r="D6" s="60" t="s">
        <v>95</v>
      </c>
      <c r="E6" s="59" t="s">
        <v>88</v>
      </c>
      <c r="F6" s="59" t="s">
        <v>88</v>
      </c>
      <c r="G6" s="59" t="s">
        <v>88</v>
      </c>
      <c r="H6" s="59" t="s">
        <v>88</v>
      </c>
      <c r="I6" s="5"/>
    </row>
    <row r="7" spans="1:13" ht="25.5">
      <c r="A7" s="60">
        <v>2</v>
      </c>
      <c r="B7" s="54" t="s">
        <v>94</v>
      </c>
      <c r="C7" s="59" t="s">
        <v>88</v>
      </c>
      <c r="D7" s="60" t="s">
        <v>95</v>
      </c>
      <c r="E7" s="59" t="s">
        <v>88</v>
      </c>
      <c r="F7" s="59" t="s">
        <v>88</v>
      </c>
      <c r="G7" s="59" t="s">
        <v>88</v>
      </c>
      <c r="H7" s="59" t="s">
        <v>88</v>
      </c>
      <c r="I7" s="5"/>
    </row>
    <row r="8" spans="1:13" ht="33" customHeight="1">
      <c r="A8" s="60">
        <v>3</v>
      </c>
      <c r="B8" s="74" t="s">
        <v>97</v>
      </c>
      <c r="C8" s="61" t="s">
        <v>88</v>
      </c>
      <c r="D8" s="60" t="s">
        <v>95</v>
      </c>
      <c r="E8" s="61" t="s">
        <v>88</v>
      </c>
      <c r="F8" s="61" t="s">
        <v>88</v>
      </c>
      <c r="G8" s="61" t="s">
        <v>88</v>
      </c>
      <c r="H8" s="61" t="s">
        <v>88</v>
      </c>
      <c r="I8" s="5"/>
    </row>
    <row r="9" spans="1:13">
      <c r="A9" s="86"/>
      <c r="B9" s="87" t="s">
        <v>96</v>
      </c>
      <c r="C9" s="59" t="s">
        <v>88</v>
      </c>
      <c r="D9" s="60" t="s">
        <v>95</v>
      </c>
      <c r="E9" s="59" t="s">
        <v>88</v>
      </c>
      <c r="F9" s="59" t="s">
        <v>88</v>
      </c>
      <c r="G9" s="59" t="s">
        <v>88</v>
      </c>
      <c r="H9" s="59" t="s">
        <v>88</v>
      </c>
    </row>
    <row r="10" spans="1:13" ht="25.5">
      <c r="A10" s="86"/>
      <c r="B10" s="87" t="s">
        <v>121</v>
      </c>
      <c r="C10" s="61" t="s">
        <v>88</v>
      </c>
      <c r="D10" s="60" t="s">
        <v>95</v>
      </c>
      <c r="E10" s="61" t="s">
        <v>88</v>
      </c>
      <c r="F10" s="61" t="s">
        <v>88</v>
      </c>
      <c r="G10" s="61" t="s">
        <v>88</v>
      </c>
      <c r="H10" s="61" t="s">
        <v>88</v>
      </c>
    </row>
    <row r="11" spans="1:13" ht="25.5">
      <c r="A11" s="86"/>
      <c r="B11" s="87" t="s">
        <v>98</v>
      </c>
      <c r="C11" s="59" t="s">
        <v>88</v>
      </c>
      <c r="D11" s="60" t="s">
        <v>95</v>
      </c>
      <c r="E11" s="59" t="s">
        <v>88</v>
      </c>
      <c r="F11" s="59" t="s">
        <v>88</v>
      </c>
      <c r="G11" s="59" t="s">
        <v>88</v>
      </c>
      <c r="H11" s="59" t="s">
        <v>88</v>
      </c>
    </row>
    <row r="12" spans="1:13" ht="28.5" customHeight="1">
      <c r="A12" s="86"/>
      <c r="B12" s="87" t="s">
        <v>99</v>
      </c>
      <c r="C12" s="61" t="s">
        <v>151</v>
      </c>
      <c r="D12" s="60" t="s">
        <v>95</v>
      </c>
      <c r="E12" s="61">
        <v>20</v>
      </c>
      <c r="F12" s="61">
        <v>22.98</v>
      </c>
      <c r="G12" s="61" t="s">
        <v>88</v>
      </c>
      <c r="H12" s="61">
        <v>22.98</v>
      </c>
    </row>
    <row r="13" spans="1:13" ht="38.25">
      <c r="A13" s="86"/>
      <c r="B13" s="87" t="s">
        <v>100</v>
      </c>
      <c r="C13" s="59" t="s">
        <v>88</v>
      </c>
      <c r="D13" s="60" t="s">
        <v>95</v>
      </c>
      <c r="E13" s="59" t="s">
        <v>88</v>
      </c>
      <c r="F13" s="59" t="s">
        <v>88</v>
      </c>
      <c r="G13" s="59" t="s">
        <v>88</v>
      </c>
      <c r="H13" s="59" t="s">
        <v>88</v>
      </c>
    </row>
    <row r="14" spans="1:13" ht="38.25">
      <c r="A14" s="86"/>
      <c r="B14" s="87" t="s">
        <v>101</v>
      </c>
      <c r="C14" s="61" t="s">
        <v>88</v>
      </c>
      <c r="D14" s="60" t="s">
        <v>95</v>
      </c>
      <c r="E14" s="61" t="s">
        <v>88</v>
      </c>
      <c r="F14" s="61" t="s">
        <v>88</v>
      </c>
      <c r="G14" s="61" t="s">
        <v>88</v>
      </c>
      <c r="H14" s="61" t="s">
        <v>88</v>
      </c>
    </row>
    <row r="15" spans="1:13" ht="29.25" customHeight="1">
      <c r="A15" s="86"/>
      <c r="B15" s="87" t="s">
        <v>102</v>
      </c>
      <c r="C15" s="61" t="s">
        <v>88</v>
      </c>
      <c r="D15" s="60" t="s">
        <v>95</v>
      </c>
      <c r="E15" s="61" t="s">
        <v>88</v>
      </c>
      <c r="F15" s="61" t="s">
        <v>88</v>
      </c>
      <c r="G15" s="61" t="s">
        <v>88</v>
      </c>
      <c r="H15" s="61" t="s">
        <v>88</v>
      </c>
    </row>
    <row r="16" spans="1:13" ht="38.25">
      <c r="A16" s="86"/>
      <c r="B16" s="87" t="s">
        <v>103</v>
      </c>
      <c r="C16" s="61" t="s">
        <v>88</v>
      </c>
      <c r="D16" s="60" t="s">
        <v>95</v>
      </c>
      <c r="E16" s="61" t="s">
        <v>88</v>
      </c>
      <c r="F16" s="61" t="s">
        <v>88</v>
      </c>
      <c r="G16" s="61" t="s">
        <v>88</v>
      </c>
      <c r="H16" s="61" t="s">
        <v>88</v>
      </c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3">
    <mergeCell ref="A1:H1"/>
    <mergeCell ref="A2:H2"/>
    <mergeCell ref="A3:H3"/>
  </mergeCells>
  <pageMargins left="0.25" right="0.25" top="0.75" bottom="0.75" header="0.3" footer="0.3"/>
  <pageSetup paperSize="9" fitToHeight="0" pageOrder="overThenDown" orientation="landscape" horizontalDpi="300" verticalDpi="300" r:id="rId1"/>
  <headerFooter scaleWithDoc="0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"/>
  <sheetViews>
    <sheetView workbookViewId="0">
      <selection activeCell="J47" sqref="J47"/>
    </sheetView>
  </sheetViews>
  <sheetFormatPr defaultColWidth="9.140625" defaultRowHeight="12.75"/>
  <cols>
    <col min="2" max="2" width="19.42578125" customWidth="1"/>
    <col min="3" max="3" width="21.28515625" customWidth="1"/>
    <col min="4" max="4" width="16.5703125" customWidth="1"/>
    <col min="5" max="6" width="16.28515625" customWidth="1"/>
    <col min="7" max="7" width="5.42578125" customWidth="1"/>
    <col min="8" max="9" width="16.28515625" hidden="1" customWidth="1"/>
    <col min="10" max="13" width="16.28515625" customWidth="1"/>
  </cols>
  <sheetData>
    <row r="1" spans="1:9" ht="15.75">
      <c r="A1" s="132" t="s">
        <v>27</v>
      </c>
      <c r="B1" s="132"/>
      <c r="C1" s="132"/>
      <c r="D1" s="132"/>
      <c r="E1" s="132"/>
      <c r="F1" s="132"/>
      <c r="G1" s="132"/>
      <c r="H1" s="132"/>
      <c r="I1" s="132"/>
    </row>
    <row r="3" spans="1:9">
      <c r="A3" s="133" t="s">
        <v>14</v>
      </c>
      <c r="B3" s="133"/>
      <c r="C3" s="133"/>
      <c r="D3" s="133"/>
      <c r="E3" s="133"/>
      <c r="F3" s="133"/>
      <c r="G3" s="133"/>
      <c r="H3" s="133"/>
      <c r="I3" s="133"/>
    </row>
  </sheetData>
  <mergeCells count="2">
    <mergeCell ref="A1:I1"/>
    <mergeCell ref="A3:I3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Расчет референтной цены</vt:lpstr>
      <vt:lpstr>'Анализ рынка'!__xlnm.Print_Area</vt:lpstr>
      <vt:lpstr>'Итоговый расчет'!__xlnm.Print_Area</vt:lpstr>
      <vt:lpstr>'Расчет средневзвешенной цены'!__xlnm.Print_Area</vt:lpstr>
      <vt:lpstr>'Итоговый расчет'!Область_печати</vt:lpstr>
      <vt:lpstr>'Расчет средневзвешенной цены'!Область_печати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Никита Овчинников</dc:creator>
  <cp:lastModifiedBy>marina.shevchenko</cp:lastModifiedBy>
  <cp:revision>1</cp:revision>
  <cp:lastPrinted>2026-08-13T08:40:22Z</cp:lastPrinted>
  <dcterms:created xsi:type="dcterms:W3CDTF">2018-11-30T08:30:00Z</dcterms:created>
  <dcterms:modified xsi:type="dcterms:W3CDTF">2026-08-14T06:02:21Z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  <property fmtid="{D5CDD505-2E9C-101B-9397-08002B2CF9AE}" pid="4" name="KSOProductBuildVer">
    <vt:lpwstr>1049-11.2.0.11341</vt:lpwstr>
  </property>
  <property fmtid="{D5CDD505-2E9C-101B-9397-08002B2CF9AE}" pid="5" name="ICV">
    <vt:lpwstr>E0F48F2891F24C51B46D4A143D03E192</vt:lpwstr>
  </property>
</Properties>
</file>