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ЗАКУПКИ\КОНКУРЕНТНЫЕ\в работе\КБ018-44-26 с увенирная продукция 2 ЕАТ\"/>
    </mc:Choice>
  </mc:AlternateContent>
  <xr:revisionPtr revIDLastSave="0" documentId="13_ncr:1_{3E1A1770-7005-4DF9-9980-27CC3C60F72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НМЦК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7" l="1"/>
  <c r="H13" i="7"/>
  <c r="I13" i="7" s="1"/>
  <c r="J13" i="7" s="1"/>
  <c r="K13" i="7"/>
  <c r="E16" i="7" l="1"/>
  <c r="K17" i="7" s="1"/>
  <c r="G16" i="7"/>
  <c r="H15" i="7"/>
  <c r="I15" i="7" s="1"/>
  <c r="J15" i="7" s="1"/>
  <c r="K15" i="7"/>
  <c r="K16" i="7" l="1"/>
  <c r="K14" i="7" l="1"/>
  <c r="H14" i="7"/>
  <c r="I14" i="7" s="1"/>
  <c r="J14" i="7" s="1"/>
  <c r="K12" i="7"/>
  <c r="H12" i="7"/>
  <c r="I12" i="7" s="1"/>
  <c r="J12" i="7" s="1"/>
  <c r="H16" i="7" l="1"/>
  <c r="I16" i="7" s="1"/>
  <c r="J16" i="7" s="1"/>
  <c r="K11" i="7"/>
  <c r="H11" i="7" l="1"/>
  <c r="I11" i="7" l="1"/>
  <c r="J11" i="7" s="1"/>
</calcChain>
</file>

<file path=xl/sharedStrings.xml><?xml version="1.0" encoding="utf-8"?>
<sst xmlns="http://schemas.openxmlformats.org/spreadsheetml/2006/main" count="37" uniqueCount="33">
  <si>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</si>
  <si>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</si>
  <si>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</si>
  <si>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</si>
  <si>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</si>
  <si>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</si>
  <si>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</si>
  <si>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</si>
  <si>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</si>
  <si>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</si>
  <si>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</si>
  <si>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</si>
  <si>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</si>
  <si>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 xml:space="preserve">Предложение 1 </t>
  </si>
  <si>
    <t>Предложение 2</t>
  </si>
  <si>
    <t xml:space="preserve">Предложение 3 </t>
  </si>
  <si>
    <r>
      <t>Составил:</t>
    </r>
    <r>
      <rPr>
        <sz val="12"/>
        <color theme="1"/>
        <rFont val="Times New Roman"/>
        <family val="1"/>
      </rPr>
      <t xml:space="preserve"> Начальник Управления координации проектов по развитию молодежной политики и воспитательной деятельности</t>
    </r>
  </si>
  <si>
    <t>________Котенко Марина Игоревна_______</t>
  </si>
  <si>
    <t xml:space="preserve">Предмет закупки: Поставка сувенирной и брендированной продукции </t>
  </si>
  <si>
    <t>Стикеры</t>
  </si>
  <si>
    <t>Бейдж</t>
  </si>
  <si>
    <t xml:space="preserve">Роллап </t>
  </si>
  <si>
    <t>Лента для бейджа</t>
  </si>
  <si>
    <t>Шт.</t>
  </si>
  <si>
    <t>Начальная сумма цен единиц товаров</t>
  </si>
  <si>
    <t>1.1.</t>
  </si>
  <si>
    <t>1.2.</t>
  </si>
  <si>
    <t>1.3.</t>
  </si>
  <si>
    <t>1.4.</t>
  </si>
  <si>
    <t>1.5.</t>
  </si>
  <si>
    <t>Поставка сувенирной и брендированной продукции, в составе:</t>
  </si>
  <si>
    <t>Исходя из ценовой информации, полученной по запросу Заказчика, начальная сумма цен единиц товаров – 15 750 (пятнадцать тысяч семьсот пятьдесят) рублей 00 копеек.
Максимальное значение цены контракта составляет: 600 000 (шестьсот тысяч) рублей 00 копеек 
Точный объем Заказчиком не определен</t>
  </si>
  <si>
    <t>Рюкзак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</si>
</sst>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2"/>
      <color theme="1"/>
      <name val="Times New Roman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4" fontId="7" fillId="2" borderId="1" xfId="0" applyNumberFormat="1" applyFont="1" applyFill="1" applyBorder="1" applyAlignment="1">
      <alignment horizontal="center"/>
    </xf>
    <xf numFmtId="3" fontId="2" fillId="2" borderId="0" xfId="0" applyNumberFormat="1" applyFont="1" applyFill="1"/>
    <xf numFmtId="0" fontId="2" fillId="2" borderId="0" xfId="0" applyFont="1" applyFill="1"/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0" fillId="3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4" fontId="2" fillId="0" borderId="0" xfId="1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8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3" zoomScale="113" zoomScaleNormal="80" workbookViewId="0">
      <selection activeCell="A3" sqref="A3:F3"/>
    </sheetView>
  </sheetViews>
  <sheetFormatPr defaultColWidth="11" defaultRowHeight="15" x14ac:dyDescent="0.25"/>
  <cols>
    <col min="1" max="1" width="9.125" style="1" customWidth="1"/>
    <col min="2" max="2" width="65.125" style="1" customWidth="1"/>
    <col min="3" max="3" width="10" style="1" customWidth="1"/>
    <col min="4" max="4" width="10.125" style="1" customWidth="1"/>
    <col min="5" max="10" width="15.625" style="1" customWidth="1"/>
    <col min="11" max="11" width="38.375" style="1" customWidth="1"/>
    <col min="12" max="16384" width="11" style="1"/>
  </cols>
  <sheetData>
    <row r="1" spans="1:14" ht="15.95" customHeight="1" x14ac:dyDescent="0.3">
      <c r="B1" s="30" t="s">
        <v>6</v>
      </c>
      <c r="C1" s="31"/>
      <c r="D1" s="31"/>
      <c r="E1" s="31"/>
      <c r="F1" s="31"/>
      <c r="G1" s="31"/>
      <c r="H1" s="31"/>
      <c r="I1" s="31"/>
      <c r="J1" s="31"/>
      <c r="K1" s="31"/>
    </row>
    <row r="2" spans="1:14" ht="15.9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4" ht="21.95" customHeight="1" x14ac:dyDescent="0.25">
      <c r="A3" s="29" t="s">
        <v>18</v>
      </c>
      <c r="B3" s="28"/>
      <c r="C3" s="28"/>
      <c r="D3" s="28"/>
      <c r="E3" s="28"/>
      <c r="F3" s="28"/>
      <c r="G3" s="4"/>
      <c r="H3" s="4"/>
      <c r="I3" s="4"/>
      <c r="J3" s="4"/>
      <c r="K3" s="4"/>
    </row>
    <row r="4" spans="1:14" ht="15.9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5.9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4" ht="49.5" customHeight="1" x14ac:dyDescent="0.25">
      <c r="A6" s="32" t="s">
        <v>0</v>
      </c>
      <c r="B6" s="32" t="s">
        <v>7</v>
      </c>
      <c r="C6" s="32" t="s">
        <v>8</v>
      </c>
      <c r="D6" s="32" t="s">
        <v>9</v>
      </c>
      <c r="E6" s="32" t="s">
        <v>10</v>
      </c>
      <c r="F6" s="32"/>
      <c r="G6" s="32"/>
      <c r="H6" s="32" t="s">
        <v>11</v>
      </c>
      <c r="I6" s="32"/>
      <c r="J6" s="32"/>
      <c r="K6" s="5" t="s">
        <v>5</v>
      </c>
    </row>
    <row r="7" spans="1:14" ht="111" customHeight="1" x14ac:dyDescent="0.25">
      <c r="A7" s="32"/>
      <c r="B7" s="32"/>
      <c r="C7" s="32"/>
      <c r="D7" s="32"/>
      <c r="E7" s="32"/>
      <c r="F7" s="32"/>
      <c r="G7" s="32"/>
      <c r="H7" s="33" t="s">
        <v>2</v>
      </c>
      <c r="I7" s="5" t="s">
        <v>1</v>
      </c>
      <c r="J7" s="5" t="s">
        <v>3</v>
      </c>
      <c r="K7" s="6" t="s">
        <v>4</v>
      </c>
    </row>
    <row r="8" spans="1:14" ht="60" customHeight="1" x14ac:dyDescent="0.25">
      <c r="A8" s="32"/>
      <c r="B8" s="32"/>
      <c r="C8" s="32"/>
      <c r="D8" s="32"/>
      <c r="E8" s="7" t="s">
        <v>13</v>
      </c>
      <c r="F8" s="7" t="s">
        <v>14</v>
      </c>
      <c r="G8" s="5" t="s">
        <v>15</v>
      </c>
      <c r="H8" s="34"/>
      <c r="I8" s="8"/>
      <c r="J8" s="8"/>
      <c r="K8" s="8"/>
    </row>
    <row r="9" spans="1:14" ht="15.95" customHeight="1" x14ac:dyDescent="0.25">
      <c r="A9" s="5">
        <v>1</v>
      </c>
      <c r="B9" s="5">
        <v>2</v>
      </c>
      <c r="C9" s="5">
        <v>4</v>
      </c>
      <c r="D9" s="5">
        <v>5</v>
      </c>
      <c r="E9" s="5">
        <v>6</v>
      </c>
      <c r="F9" s="5">
        <v>7</v>
      </c>
      <c r="G9" s="5">
        <v>8</v>
      </c>
      <c r="H9" s="5">
        <v>9</v>
      </c>
      <c r="I9" s="5">
        <v>10</v>
      </c>
      <c r="J9" s="5">
        <v>11</v>
      </c>
      <c r="K9" s="5">
        <v>12</v>
      </c>
    </row>
    <row r="10" spans="1:14" ht="26.1" customHeight="1" x14ac:dyDescent="0.25">
      <c r="A10" s="5">
        <v>1</v>
      </c>
      <c r="B10" s="9" t="s">
        <v>30</v>
      </c>
      <c r="C10" s="5"/>
      <c r="D10" s="5"/>
      <c r="E10" s="10"/>
      <c r="F10" s="10"/>
      <c r="G10" s="10"/>
      <c r="H10" s="11"/>
      <c r="I10" s="11"/>
      <c r="J10" s="11"/>
      <c r="K10" s="11"/>
      <c r="N10" s="2"/>
    </row>
    <row r="11" spans="1:14" s="16" customFormat="1" x14ac:dyDescent="0.25">
      <c r="A11" s="25" t="s">
        <v>25</v>
      </c>
      <c r="B11" s="23" t="s">
        <v>32</v>
      </c>
      <c r="C11" s="17" t="s">
        <v>23</v>
      </c>
      <c r="D11" s="17">
        <v>1</v>
      </c>
      <c r="E11" s="18">
        <v>5000</v>
      </c>
      <c r="F11" s="18">
        <v>5200</v>
      </c>
      <c r="G11" s="18">
        <v>5700</v>
      </c>
      <c r="H11" s="11">
        <f t="shared" ref="H11:H16" si="0">AVERAGE(E11:G11)</f>
        <v>5300</v>
      </c>
      <c r="I11" s="11">
        <f t="shared" ref="I11:I16" si="1">(((E11-H11)^2+(F11-H11)^2+(G11-H11)^2)/2)^(1/2)</f>
        <v>360.55512754639892</v>
      </c>
      <c r="J11" s="11">
        <f t="shared" ref="J11:J16" si="2">I11/H11*100</f>
        <v>6.802926934837715</v>
      </c>
      <c r="K11" s="11">
        <f>AVERAGE(E11:G11)</f>
        <v>5300</v>
      </c>
      <c r="L11" s="15"/>
    </row>
    <row r="12" spans="1:14" s="16" customFormat="1" x14ac:dyDescent="0.25">
      <c r="A12" s="25" t="s">
        <v>26</v>
      </c>
      <c r="B12" s="24" t="s">
        <v>19</v>
      </c>
      <c r="C12" s="17" t="s">
        <v>23</v>
      </c>
      <c r="D12" s="17">
        <v>1</v>
      </c>
      <c r="E12" s="18">
        <v>250</v>
      </c>
      <c r="F12" s="18">
        <v>270</v>
      </c>
      <c r="G12" s="18">
        <v>300</v>
      </c>
      <c r="H12" s="11">
        <f t="shared" si="0"/>
        <v>273.33333333333331</v>
      </c>
      <c r="I12" s="11">
        <f t="shared" si="1"/>
        <v>25.16611478423583</v>
      </c>
      <c r="J12" s="11">
        <f t="shared" si="2"/>
        <v>9.2071151649643284</v>
      </c>
      <c r="K12" s="11">
        <f t="shared" ref="K12:K15" si="3">AVERAGE(E12:G12)</f>
        <v>273.33333333333331</v>
      </c>
      <c r="L12" s="15"/>
    </row>
    <row r="13" spans="1:14" s="16" customFormat="1" x14ac:dyDescent="0.25">
      <c r="A13" s="25" t="s">
        <v>27</v>
      </c>
      <c r="B13" s="24" t="s">
        <v>20</v>
      </c>
      <c r="C13" s="17" t="s">
        <v>23</v>
      </c>
      <c r="D13" s="17">
        <v>1</v>
      </c>
      <c r="E13" s="18">
        <v>250</v>
      </c>
      <c r="F13" s="18">
        <v>265</v>
      </c>
      <c r="G13" s="18">
        <v>270</v>
      </c>
      <c r="H13" s="11">
        <f t="shared" si="0"/>
        <v>261.66666666666669</v>
      </c>
      <c r="I13" s="11">
        <f t="shared" si="1"/>
        <v>10.408329997330663</v>
      </c>
      <c r="J13" s="11">
        <f t="shared" si="2"/>
        <v>3.977705731463947</v>
      </c>
      <c r="K13" s="11">
        <f t="shared" si="3"/>
        <v>261.66666666666669</v>
      </c>
      <c r="L13" s="15"/>
    </row>
    <row r="14" spans="1:14" s="16" customFormat="1" x14ac:dyDescent="0.25">
      <c r="A14" s="25" t="s">
        <v>28</v>
      </c>
      <c r="B14" s="24" t="s">
        <v>21</v>
      </c>
      <c r="C14" s="17" t="s">
        <v>23</v>
      </c>
      <c r="D14" s="17">
        <v>1</v>
      </c>
      <c r="E14" s="18">
        <v>10000</v>
      </c>
      <c r="F14" s="18">
        <v>12000</v>
      </c>
      <c r="G14" s="18">
        <v>13800</v>
      </c>
      <c r="H14" s="11">
        <f t="shared" si="0"/>
        <v>11933.333333333334</v>
      </c>
      <c r="I14" s="11">
        <f t="shared" si="1"/>
        <v>1900.8769905844338</v>
      </c>
      <c r="J14" s="11">
        <f t="shared" si="2"/>
        <v>15.929136792606984</v>
      </c>
      <c r="K14" s="11">
        <f t="shared" si="3"/>
        <v>11933.333333333334</v>
      </c>
      <c r="L14" s="15"/>
    </row>
    <row r="15" spans="1:14" s="16" customFormat="1" x14ac:dyDescent="0.25">
      <c r="A15" s="25" t="s">
        <v>29</v>
      </c>
      <c r="B15" s="24" t="s">
        <v>22</v>
      </c>
      <c r="C15" s="17" t="s">
        <v>23</v>
      </c>
      <c r="D15" s="17">
        <v>1</v>
      </c>
      <c r="E15" s="18">
        <v>250</v>
      </c>
      <c r="F15" s="18">
        <v>300</v>
      </c>
      <c r="G15" s="18">
        <v>320</v>
      </c>
      <c r="H15" s="11">
        <f t="shared" si="0"/>
        <v>290</v>
      </c>
      <c r="I15" s="11">
        <f t="shared" si="1"/>
        <v>36.055512754639892</v>
      </c>
      <c r="J15" s="11">
        <f t="shared" si="2"/>
        <v>12.432935432634446</v>
      </c>
      <c r="K15" s="11">
        <f t="shared" si="3"/>
        <v>290</v>
      </c>
      <c r="L15" s="15"/>
    </row>
    <row r="16" spans="1:14" ht="15.75" x14ac:dyDescent="0.25">
      <c r="A16" s="12" t="s">
        <v>12</v>
      </c>
      <c r="B16" s="13"/>
      <c r="C16" s="5"/>
      <c r="D16" s="5"/>
      <c r="E16" s="10">
        <f>SUM(E11:E15)</f>
        <v>15750</v>
      </c>
      <c r="F16" s="10">
        <f>SUM(F11:F15)</f>
        <v>18035</v>
      </c>
      <c r="G16" s="10">
        <f>SUM(G11:G15)</f>
        <v>20390</v>
      </c>
      <c r="H16" s="11">
        <f t="shared" si="0"/>
        <v>18058.333333333332</v>
      </c>
      <c r="I16" s="11">
        <f t="shared" si="1"/>
        <v>2320.0880012045523</v>
      </c>
      <c r="J16" s="11">
        <f t="shared" si="2"/>
        <v>12.847741584889077</v>
      </c>
      <c r="K16" s="11">
        <f>AVERAGE(E16:G16)</f>
        <v>18058.333333333332</v>
      </c>
      <c r="L16" s="3"/>
    </row>
    <row r="17" spans="1:12" ht="15.75" x14ac:dyDescent="0.25">
      <c r="A17" s="35" t="s">
        <v>24</v>
      </c>
      <c r="B17" s="36"/>
      <c r="C17" s="36"/>
      <c r="D17" s="36"/>
      <c r="E17" s="36"/>
      <c r="F17" s="36"/>
      <c r="G17" s="36"/>
      <c r="H17" s="36"/>
      <c r="I17" s="36"/>
      <c r="J17" s="37"/>
      <c r="K17" s="14">
        <f>AVERAGE(E16)</f>
        <v>15750</v>
      </c>
    </row>
    <row r="18" spans="1:12" ht="15.75" customHeight="1" x14ac:dyDescent="0.25">
      <c r="A18" s="38" t="s">
        <v>31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2" ht="55.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2" ht="15.75" x14ac:dyDescent="0.25">
      <c r="A20" s="19" t="s">
        <v>16</v>
      </c>
      <c r="B20" s="20"/>
      <c r="C20" s="21"/>
      <c r="D20"/>
      <c r="E20"/>
      <c r="F20"/>
      <c r="G20" s="22" t="s">
        <v>17</v>
      </c>
      <c r="H20"/>
    </row>
    <row r="21" spans="1:12" ht="15.75" x14ac:dyDescent="0.25">
      <c r="A21" s="20"/>
      <c r="B21" s="20"/>
      <c r="C21" s="20"/>
      <c r="D21" s="20"/>
      <c r="E21" s="20"/>
      <c r="F21" s="20"/>
      <c r="G21" s="20"/>
      <c r="H21" s="21"/>
    </row>
    <row r="22" spans="1:12" ht="15.75" x14ac:dyDescent="0.25">
      <c r="A22" s="20"/>
      <c r="B22" s="20"/>
      <c r="C22" s="20"/>
      <c r="D22" s="20"/>
      <c r="E22" s="20"/>
      <c r="F22" s="20"/>
      <c r="L22" s="2"/>
    </row>
    <row r="23" spans="1:12" x14ac:dyDescent="0.25">
      <c r="H23" s="3"/>
      <c r="J23" s="3"/>
    </row>
    <row r="24" spans="1:12" x14ac:dyDescent="0.25">
      <c r="G24" s="3"/>
      <c r="H24" s="3"/>
      <c r="I24" s="3"/>
    </row>
    <row r="26" spans="1:12" x14ac:dyDescent="0.25">
      <c r="B26" s="4"/>
      <c r="G26" s="2"/>
      <c r="I26" s="26"/>
    </row>
    <row r="27" spans="1:12" x14ac:dyDescent="0.25">
      <c r="I27" s="26"/>
    </row>
    <row r="28" spans="1:12" x14ac:dyDescent="0.25">
      <c r="G28" s="2"/>
      <c r="I28" s="26"/>
    </row>
    <row r="29" spans="1:12" x14ac:dyDescent="0.25">
      <c r="I29" s="26"/>
    </row>
    <row r="30" spans="1:12" x14ac:dyDescent="0.25">
      <c r="I30" s="26"/>
    </row>
    <row r="32" spans="1:12" x14ac:dyDescent="0.25">
      <c r="F32" s="26"/>
    </row>
    <row r="34" spans="6:11" ht="15.75" x14ac:dyDescent="0.25">
      <c r="F34" s="27"/>
      <c r="G34" s="28"/>
      <c r="H34" s="28"/>
      <c r="I34" s="28"/>
      <c r="J34" s="28"/>
      <c r="K34" s="28"/>
    </row>
    <row r="35" spans="6:11" ht="15.75" x14ac:dyDescent="0.25">
      <c r="F35" s="27"/>
      <c r="G35" s="28"/>
      <c r="H35" s="28"/>
      <c r="I35" s="28"/>
      <c r="J35" s="28"/>
      <c r="K35" s="28"/>
    </row>
  </sheetData>
  <mergeCells count="13">
    <mergeCell ref="F34:K34"/>
    <mergeCell ref="F35:K35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7:J17"/>
    <mergeCell ref="A18:K19"/>
  </mergeCells>
  <phoneticPr fontId="5" type="noConversion"/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2026-04-14T09:41:45Z</cp:lastPrinted>
  <dcterms:created xsi:type="dcterms:W3CDTF">2018-07-10T07:47:09Z</dcterms:created>
  <dcterms:modified xsi:type="dcterms:W3CDTF">2026-08-14T09:23:55Z</dcterms:modified>
</cp:coreProperties>
</file>