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<sst xmlns="http://schemas.openxmlformats.org/spreadsheetml/2006/main" xmlns:a="http://schemas.openxmlformats.org/drawingml/2006/main" xmlns:a15="http://schemas.microsoft.com/office/drawing/2012/main" xmlns:asvg="http://schemas.microsoft.com/office/drawing/2016/SVG/main" xmlns:c="http://schemas.openxmlformats.org/drawingml/2006/chart" xmlns:co="http://ncloudtech.com" xmlns:co-ooxml="http://ncloudtech.com/ooxml" xmlns:m="http://schemas.openxmlformats.org/officeDocument/2006/math" xmlns:mc="http://schemas.openxmlformats.org/markup-compatibility/2006" xmlns:o="urn:schemas-microsoft-com:office:office" xmlns:p="http://schemas.openxmlformats.org/presentationml/2006/main" xmlns:pic="http://schemas.openxmlformats.org/drawingml/2006/picture" xmlns:r="http://schemas.openxmlformats.org/officeDocument/2006/relationships" xmlns:s="http://schemas.openxmlformats.org/officeDocument/2006/sharedTypes" xmlns:sl="http://schemas.openxmlformats.org/schemaLibrary/2006/main" xmlns:v="urn:schemas-microsoft-com:vml" xmlns:w="http://schemas.openxmlformats.org/wordprocessingml/2006/main" xmlns:w10="urn:schemas-microsoft-com:office:word" xmlns:w14="http://schemas.microsoft.com/office/word/2010/wordml" xmlns:w15="http://schemas.microsoft.com/office/word/2012/wordml" xmlns:wp="http://schemas.openxmlformats.org/drawingml/2006/wordprocessingDrawing" xmlns:wpg="http://schemas.microsoft.com/office/word/2010/wordprocessingGroup" xmlns:wps="http://schemas.microsoft.com/office/word/2010/wordprocessingShape" xmlns:x="urn:schemas-microsoft-com:office:excel" xmlns:x12ac="http://schemas.microsoft.com/office/spreadsheetml/2011/1/ac" xmlns:x14="http://schemas.microsoft.com/office/spreadsheetml/2009/9/main" xmlns:xdr="http://schemas.openxmlformats.org/drawingml/2006/spreadsheetDrawing" xmlns:xm="http://schemas.microsoft.com/office/excel/2006/main" mc:Ignorable="co co-ooxml w14 x14 w15">
  <si>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</si>
  <si>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</si>
  <si>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№ п/п/</t>
  </si>
  <si>
    <t>26.20.40.120</t>
  </si>
  <si>
    <t>ОКПД2</t>
  </si>
  <si>
    <t>20.59.12.120-00000002</t>
  </si>
  <si>
    <t>Картридж для электрографических печатающих устройств</t>
  </si>
  <si>
    <t>КТРУ</t>
  </si>
  <si>
    <t>Наименование товаров</t>
  </si>
  <si>
    <t>шт.</t>
  </si>
  <si>
    <t>Количество/объем</t>
  </si>
  <si>
    <t>Ед.изм.</t>
  </si>
  <si>
    <t>КП № 1 (от 25.05.2026 № 01/26-13/694)</t>
  </si>
  <si>
    <t>КП № 2 (от 25.05.2026 № 01/26-13/695)</t>
  </si>
  <si>
    <t>КП № 3 (от 25.05.2026 № 01/26-13/696)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</si>
  <si>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</si>
  <si>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</si>
  <si>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</si>
  <si>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</si>
  <si>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</si>
  <si>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</si>
  <si>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</si>
  <si>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</si>
  <si>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Начальная (максимальная) цена контракта (руб.) итого  с учетом всех расходов, налогов и сборов     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</si>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</sst>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.00" formatCode="0.00" numFmtId="1003"/>
    <numFmt co:extendedFormatCode="_-* #,##0.00_-;-* #,##0.00_-;_-* -??_-;_-@_-" formatCode="_-* #,##0.00_-;-* #,##0.00_-;_-* -??_-;_-@_-" numFmtId="1006"/>
    <numFmt co:extendedFormatCode="_-* #,##0.00_р_._-;-* #,##0.00_р_._-;_-* -??_р_._-;_-@_-" formatCode="_-* #,##0.00_р_._-;-* #,##0.00_р_._-;_-* -??_р_._-;_-@_-" numFmtId="1005"/>
    <numFmt co:extendedFormatCode="0.00" formatCode="0.00" numFmtId="1004"/>
    <numFmt co:extendedFormatCode="_-* #,##0.00 _₽_-;-* #,##0.00 _₽_-;_-* -?? _₽_-;_-@_-" formatCode="_-* #,##0.00 _₽_-;-* #,##0.00 _₽_-;_-* -?? _₽_-;_-@_-" numFmtId="1002"/>
    <numFmt co:extendedFormatCode="General" formatCode="General" numFmtId="1007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38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4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false" applyFill="true" applyFont="true" applyNumberFormat="true" borderId="0" fillId="2" fontId="2" numFmtId="1002" quotePrefix="false">
      <alignment vertical="center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horizontal="center" vertical="center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3" numFmtId="1000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horizontal="center" vertical="center" wrapText="true"/>
    </xf>
    <xf applyAlignment="true" applyBorder="true" applyFill="true" applyFont="true" applyNumberFormat="true" borderId="15" fillId="2" fontId="4" numFmtId="1003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horizontal="left" vertical="center" wrapText="true"/>
    </xf>
    <xf applyAlignment="true" applyBorder="true" applyFill="false" applyFont="true" applyNumberFormat="true" borderId="15" fillId="0" fontId="5" numFmtId="1001" quotePrefix="false">
      <alignment horizontal="center" vertical="center"/>
    </xf>
    <xf applyAlignment="true" applyBorder="true" applyFill="false" applyFont="true" applyNumberFormat="true" borderId="15" fillId="0" fontId="4" numFmtId="1004" quotePrefix="false">
      <alignment horizontal="center" vertical="center" wrapText="true"/>
    </xf>
    <xf applyAlignment="true" applyBorder="true" applyFill="true" applyFont="true" applyNumberFormat="true" borderId="15" fillId="2" fontId="4" numFmtId="1005" quotePrefix="false">
      <alignment horizontal="center" vertical="center" wrapText="true"/>
    </xf>
    <xf applyAlignment="true" applyBorder="true" applyFill="true" applyFont="true" applyNumberFormat="true" borderId="15" fillId="2" fontId="4" numFmtId="1000" quotePrefix="false">
      <alignment vertical="center" wrapText="true"/>
    </xf>
    <xf applyAlignment="true" applyBorder="true" applyFill="true" applyFont="true" applyNumberFormat="true" borderId="16" fillId="2" fontId="4" numFmtId="1003" quotePrefix="false">
      <alignment horizontal="center" vertical="center" wrapText="true"/>
    </xf>
    <xf applyAlignment="true" applyBorder="true" applyFill="true" applyFont="true" applyNumberFormat="true" borderId="17" fillId="2" fontId="4" numFmtId="1003" quotePrefix="false">
      <alignment horizontal="center" vertical="center" wrapText="true"/>
    </xf>
    <xf applyAlignment="true" applyBorder="true" applyFill="true" applyFont="true" applyNumberFormat="true" borderId="18" fillId="2" fontId="4" numFmtId="1003" quotePrefix="false">
      <alignment horizontal="center" vertical="center" wrapText="true"/>
    </xf>
    <xf applyAlignment="true" applyBorder="true" applyFill="true" applyFont="true" applyNumberFormat="true" borderId="19" fillId="2" fontId="4" numFmtId="1003" quotePrefix="false">
      <alignment horizontal="center" vertical="center" wrapText="true"/>
    </xf>
    <xf applyAlignment="true" applyBorder="true" applyFill="true" applyFont="true" applyNumberFormat="true" borderId="20" fillId="2" fontId="4" numFmtId="1003" quotePrefix="false">
      <alignment horizontal="center" vertical="center" wrapText="true"/>
    </xf>
    <xf applyAlignment="true" applyBorder="true" applyFill="true" applyFont="true" applyNumberFormat="true" borderId="21" fillId="2" fontId="4" numFmtId="1003" quotePrefix="false">
      <alignment horizontal="center" vertical="center" wrapText="true"/>
    </xf>
    <xf applyAlignment="true" applyBorder="true" applyFill="false" applyFont="true" applyNumberFormat="true" borderId="22" fillId="0" fontId="4" numFmtId="1004" quotePrefix="false">
      <alignment horizontal="center" vertical="center" wrapText="true"/>
    </xf>
    <xf applyAlignment="true" applyBorder="true" applyFill="false" applyFont="true" applyNumberFormat="true" borderId="23" fillId="0" fontId="4" numFmtId="1004" quotePrefix="false">
      <alignment horizontal="center" vertical="center" wrapText="true"/>
    </xf>
    <xf applyAlignment="true" applyBorder="true" applyFill="false" applyFont="true" applyNumberFormat="true" borderId="24" fillId="0" fontId="4" numFmtId="1004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vertical="center"/>
    </xf>
    <xf applyAlignment="true" applyBorder="true" applyFill="true" applyFont="true" applyNumberFormat="true" borderId="15" fillId="2" fontId="2" numFmtId="1001" quotePrefix="false">
      <alignment horizontal="center" vertical="center" wrapText="true"/>
    </xf>
    <xf applyAlignment="true" applyBorder="true" applyFill="false" applyFont="true" applyNumberFormat="true" borderId="15" fillId="0" fontId="5" numFmtId="1006" quotePrefix="false">
      <alignment horizontal="center" vertical="center"/>
    </xf>
    <xf applyAlignment="true" applyBorder="true" applyFill="true" applyFont="true" applyNumberFormat="true" borderId="25" fillId="2" fontId="4" numFmtId="1007" quotePrefix="false">
      <alignment horizontal="right" vertical="center" wrapText="true"/>
    </xf>
    <xf applyAlignment="true" applyBorder="true" applyFill="true" applyFont="true" applyNumberFormat="true" borderId="26" fillId="2" fontId="4" numFmtId="1007" quotePrefix="false">
      <alignment horizontal="right" vertical="center" wrapText="true"/>
    </xf>
    <xf applyAlignment="true" applyBorder="true" applyFill="true" applyFont="true" applyNumberFormat="true" borderId="27" fillId="2" fontId="4" numFmtId="1007" quotePrefix="false">
      <alignment horizontal="right" vertical="center" wrapText="true"/>
    </xf>
    <xf applyAlignment="true" applyBorder="true" applyFill="true" applyFont="true" applyNumberFormat="true" borderId="28" fillId="2" fontId="4" numFmtId="1007" quotePrefix="false">
      <alignment horizontal="right" vertical="center" wrapText="true"/>
    </xf>
    <xf applyAlignment="true" applyBorder="true" applyFill="true" applyFont="true" applyNumberFormat="true" borderId="29" fillId="2" fontId="4" numFmtId="1007" quotePrefix="false">
      <alignment horizontal="right" vertical="center" wrapText="true"/>
    </xf>
    <xf applyAlignment="true" applyBorder="true" applyFill="true" applyFont="true" applyNumberFormat="true" borderId="30" fillId="2" fontId="4" numFmtId="1007" quotePrefix="false">
      <alignment horizontal="right" vertical="center" wrapText="true"/>
    </xf>
    <xf applyAlignment="true" applyBorder="true" applyFill="true" applyFont="true" applyNumberFormat="true" borderId="31" fillId="2" fontId="4" numFmtId="1007" quotePrefix="false">
      <alignment horizontal="right" vertical="center" wrapText="true"/>
    </xf>
    <xf applyAlignment="true" applyBorder="true" applyFill="true" applyFont="true" applyNumberFormat="true" borderId="32" fillId="2" fontId="4" numFmtId="1007" quotePrefix="false">
      <alignment horizontal="right" vertical="center" wrapText="true"/>
    </xf>
    <xf applyAlignment="true" applyBorder="true" applyFill="true" applyFont="true" applyNumberFormat="true" borderId="33" fillId="2" fontId="4" numFmtId="1007" quotePrefix="false">
      <alignment horizontal="right" vertical="center" wrapText="true"/>
    </xf>
    <xf applyAlignment="true" applyBorder="true" applyFill="true" applyFont="true" applyNumberFormat="true" borderId="34" fillId="2" fontId="4" numFmtId="1007" quotePrefix="false">
      <alignment horizontal="right" vertical="center" wrapText="true"/>
    </xf>
    <xf applyAlignment="true" applyBorder="true" applyFill="true" applyFont="true" applyNumberFormat="true" borderId="35" fillId="2" fontId="4" numFmtId="1007" quotePrefix="false">
      <alignment horizontal="right" vertical="center" wrapText="true"/>
    </xf>
    <xf applyAlignment="true" applyBorder="true" applyFill="true" applyFont="true" applyNumberFormat="true" borderId="36" fillId="2" fontId="4" numFmtId="1007" quotePrefix="false">
      <alignment horizontal="right" vertical="center" wrapText="true"/>
    </xf>
    <xf applyAlignment="true" applyBorder="true" applyFill="true" applyFont="true" applyNumberFormat="true" borderId="37" fillId="2" fontId="4" numFmtId="1007" quotePrefix="false">
      <alignment horizontal="right" vertical="center" wrapText="true"/>
    </xf>
    <xf applyAlignment="true" applyBorder="true" applyFill="true" applyFont="true" applyNumberFormat="true" borderId="15" fillId="2" fontId="4" numFmtId="1005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Q22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5.28515615814805"/>
    <col customWidth="true" max="2" min="2" outlineLevel="0" style="1" width="16.285155988981867"/>
    <col customWidth="true" max="3" min="3" outlineLevel="0" style="1" width="18.71093813305157"/>
    <col customWidth="true" max="4" min="4" outlineLevel="0" style="2" width="33.570311470465192"/>
    <col customWidth="true" max="5" min="5" outlineLevel="0" style="2" width="12.710937118054481"/>
    <col customWidth="true" max="6" min="6" outlineLevel="0" style="2" width="9.28515615814805"/>
    <col customWidth="true" max="7" min="7" outlineLevel="0" style="3" width="13.999999661667637"/>
    <col customWidth="true" max="8" min="8" outlineLevel="0" style="3" width="13.710937963885389"/>
    <col customWidth="true" max="9" min="9" outlineLevel="0" style="3" width="12.710937118054481"/>
    <col customWidth="true" max="10" min="10" outlineLevel="0" style="3" width="14.855468981942694"/>
    <col customWidth="true" max="11" min="11" outlineLevel="0" style="4" width="15.425780959906431"/>
    <col customWidth="true" max="12" min="12" outlineLevel="0" style="4" width="14.285155650649505"/>
    <col customWidth="true" max="13" min="13" outlineLevel="0" style="4" width="14.140625478423107"/>
    <col customWidth="true" max="14" min="14" outlineLevel="0" style="4" width="18.140624801758381"/>
    <col customWidth="true" hidden="true" max="15" min="15" outlineLevel="0" style="4" width="0.28515624273114065"/>
    <col customWidth="true" max="16" min="16" outlineLevel="0" style="4" width="16.999999492501455"/>
    <col bestFit="true" customWidth="true" max="17" min="17" outlineLevel="0" style="4" width="13.28515615814805"/>
    <col bestFit="true" customWidth="true" max="16384" min="18" outlineLevel="0" style="4" width="9.28515615814805"/>
  </cols>
  <sheetData>
    <row customHeight="true" ht="48" outlineLevel="0" r="1">
      <c r="A1" s="5" t="s">
        <v>0</v>
      </c>
      <c r="B1" s="6" t="s"/>
      <c r="C1" s="8" t="s"/>
      <c r="D1" s="9" t="s"/>
      <c r="E1" s="10" t="s"/>
      <c r="F1" s="11" t="s"/>
      <c r="G1" s="13" t="s"/>
      <c r="H1" s="14" t="s"/>
      <c r="I1" s="15" t="s"/>
      <c r="J1" s="16" t="s"/>
      <c r="K1" s="17" t="s"/>
      <c r="L1" s="18" t="s"/>
      <c r="M1" s="19" t="s"/>
      <c r="N1" s="20" t="s"/>
    </row>
    <row customHeight="true" ht="88.5" outlineLevel="0" r="2">
      <c r="A2" s="22" t="s">
        <v>2</v>
      </c>
      <c r="B2" s="22" t="s">
        <v>4</v>
      </c>
      <c r="C2" s="22" t="s">
        <v>7</v>
      </c>
      <c r="D2" s="22" t="s">
        <v>8</v>
      </c>
      <c r="E2" s="22" t="s">
        <v>10</v>
      </c>
      <c r="F2" s="22" t="s">
        <v>11</v>
      </c>
      <c r="G2" s="25" t="s">
        <v>12</v>
      </c>
      <c r="H2" s="25" t="s">
        <v>13</v>
      </c>
      <c r="I2" s="25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27" t="s">
        <v>19</v>
      </c>
    </row>
    <row customHeight="true" ht="15.75" outlineLevel="0" r="3">
      <c r="A3" s="28" t="s"/>
      <c r="B3" s="29" t="s"/>
      <c r="C3" s="30" t="s"/>
      <c r="D3" s="31" t="s"/>
      <c r="E3" s="32" t="s"/>
      <c r="F3" s="33" t="s"/>
      <c r="G3" s="34" t="s"/>
      <c r="H3" s="35" t="s"/>
      <c r="I3" s="36" t="s"/>
      <c r="J3" s="26" t="s">
        <v>20</v>
      </c>
      <c r="K3" s="26" t="s">
        <v>20</v>
      </c>
      <c r="L3" s="26" t="s">
        <v>21</v>
      </c>
      <c r="M3" s="26" t="s">
        <v>22</v>
      </c>
      <c r="N3" s="37" t="n"/>
    </row>
    <row customHeight="true" ht="34.5" outlineLevel="0" r="4">
      <c r="A4" s="21" t="n">
        <v>1</v>
      </c>
      <c r="B4" s="21" t="s">
        <v>3</v>
      </c>
      <c r="C4" s="21" t="s">
        <v>5</v>
      </c>
      <c r="D4" s="23" t="s">
        <v>6</v>
      </c>
      <c r="E4" s="21" t="n">
        <v>3</v>
      </c>
      <c r="F4" s="21" t="s">
        <v>9</v>
      </c>
      <c r="G4" s="24" t="n">
        <v>26010.810000000001</v>
      </c>
      <c r="H4" s="24" t="n">
        <v>27068.16</v>
      </c>
      <c r="I4" s="24" t="n">
        <v>18510.240000000002</v>
      </c>
      <c r="J4" s="24" t="n">
        <f aca="false" ca="false" dt2D="false" dtr="false" t="normal">AVERAGE(G4, H4, I4)</f>
        <v>23863.070000000003</v>
      </c>
      <c r="K4" s="24" t="n">
        <v>18510.240000000002</v>
      </c>
      <c r="L4" s="38" t="n">
        <f aca="false" ca="false" dt2D="false" dtr="false" t="normal">_XLFN.STDEV.S(G4:I4)</f>
        <v>4665.7356346346814</v>
      </c>
      <c r="M4" s="38" t="n">
        <f aca="false" ca="false" dt2D="false" dtr="false" t="normal">SUM(L4/K4*100)</f>
        <v>25.206240624836205</v>
      </c>
      <c r="N4" s="39" t="n">
        <f aca="false" ca="false" dt2D="false" dtr="false" t="normal">K4*E4</f>
        <v>55530.720000000001</v>
      </c>
      <c r="P4" s="3" t="n"/>
    </row>
    <row customHeight="true" ht="30" outlineLevel="0" r="5">
      <c r="A5" s="21" t="n">
        <v>2</v>
      </c>
      <c r="B5" s="21" t="s">
        <v>3</v>
      </c>
      <c r="C5" s="21" t="s">
        <v>5</v>
      </c>
      <c r="D5" s="23" t="s">
        <v>6</v>
      </c>
      <c r="E5" s="21" t="n">
        <v>3</v>
      </c>
      <c r="F5" s="21" t="s">
        <v>9</v>
      </c>
      <c r="G5" s="24" t="n">
        <v>24538.5</v>
      </c>
      <c r="H5" s="24" t="n">
        <v>25536</v>
      </c>
      <c r="I5" s="24" t="n">
        <v>18510.240000000002</v>
      </c>
      <c r="J5" s="24" t="n">
        <f aca="false" ca="false" dt2D="false" dtr="false" t="normal">AVERAGE(G5, H5, I5)</f>
        <v>22861.580000000002</v>
      </c>
      <c r="K5" s="24" t="n">
        <v>18510.240000000002</v>
      </c>
      <c r="L5" s="38" t="n">
        <f aca="false" ca="false" dt2D="false" dtr="false" t="normal">_XLFN.STDEV.S(G5:I5)</f>
        <v>3801.2328801587455</v>
      </c>
      <c r="M5" s="38" t="n">
        <f aca="false" ca="false" dt2D="false" dtr="false" t="normal">SUM(L5/K5*100)</f>
        <v>20.535837893829282</v>
      </c>
      <c r="N5" s="39" t="n">
        <f aca="false" ca="false" dt2D="false" dtr="false" t="normal">K5*E5</f>
        <v>55530.720000000001</v>
      </c>
      <c r="P5" s="3" t="n"/>
    </row>
    <row customHeight="true" ht="33.75" outlineLevel="0" r="6">
      <c r="A6" s="21" t="n">
        <v>3</v>
      </c>
      <c r="B6" s="21" t="s">
        <v>3</v>
      </c>
      <c r="C6" s="21" t="s">
        <v>5</v>
      </c>
      <c r="D6" s="23" t="s">
        <v>6</v>
      </c>
      <c r="E6" s="21" t="n">
        <v>3</v>
      </c>
      <c r="F6" s="21" t="s">
        <v>9</v>
      </c>
      <c r="G6" s="24" t="n">
        <v>26010.810000000001</v>
      </c>
      <c r="H6" s="24" t="n">
        <v>27068.16</v>
      </c>
      <c r="I6" s="24" t="n">
        <v>18510.240000000002</v>
      </c>
      <c r="J6" s="24" t="n">
        <f aca="false" ca="false" dt2D="false" dtr="false" t="normal">AVERAGE(G6, H6, I6)</f>
        <v>23863.070000000003</v>
      </c>
      <c r="K6" s="24" t="n">
        <v>18510.240000000002</v>
      </c>
      <c r="L6" s="38" t="n">
        <f aca="false" ca="false" dt2D="false" dtr="false" t="normal">_XLFN.STDEV.S(G6:I6)</f>
        <v>4665.7356346346814</v>
      </c>
      <c r="M6" s="38" t="n">
        <f aca="false" ca="false" dt2D="false" dtr="false" t="normal">SUM(L6/K6*100)</f>
        <v>25.206240624836205</v>
      </c>
      <c r="N6" s="39" t="n">
        <f aca="false" ca="false" dt2D="false" dtr="false" t="normal">K6*E6</f>
        <v>55530.720000000001</v>
      </c>
      <c r="P6" s="3" t="n"/>
    </row>
    <row customHeight="true" ht="32.25" outlineLevel="0" r="7">
      <c r="A7" s="21" t="n">
        <v>4</v>
      </c>
      <c r="B7" s="21" t="s">
        <v>3</v>
      </c>
      <c r="C7" s="21" t="s">
        <v>5</v>
      </c>
      <c r="D7" s="23" t="s">
        <v>6</v>
      </c>
      <c r="E7" s="21" t="n">
        <v>6</v>
      </c>
      <c r="F7" s="21" t="s">
        <v>9</v>
      </c>
      <c r="G7" s="24" t="n">
        <v>25356.450000000001</v>
      </c>
      <c r="H7" s="24" t="n">
        <v>26387.200000000001</v>
      </c>
      <c r="I7" s="24" t="n">
        <v>17317.939999999999</v>
      </c>
      <c r="J7" s="24" t="n">
        <f aca="false" ca="false" dt2D="false" dtr="false" t="normal">AVERAGE(G7, H7, I7)</f>
        <v>23020.529999999999</v>
      </c>
      <c r="K7" s="24" t="n">
        <v>17317.939999999999</v>
      </c>
      <c r="L7" s="38" t="n">
        <f aca="false" ca="false" dt2D="false" dtr="false" t="normal">_XLFN.STDEV.S(G7:I7)</f>
        <v>4965.4064205964287</v>
      </c>
      <c r="M7" s="38" t="n">
        <f aca="false" ca="false" dt2D="false" dtr="false" t="normal">SUM(L7/K7*100)</f>
        <v>28.672038479151844</v>
      </c>
      <c r="N7" s="39" t="n">
        <f aca="false" ca="false" dt2D="false" dtr="false" t="normal">K7*E7</f>
        <v>103907.63999999998</v>
      </c>
      <c r="P7" s="3" t="n"/>
    </row>
    <row customHeight="true" ht="22.5" outlineLevel="0" r="8">
      <c r="A8" s="40" t="s">
        <v>23</v>
      </c>
      <c r="B8" s="41" t="s"/>
      <c r="C8" s="42" t="s"/>
      <c r="D8" s="43" t="s"/>
      <c r="E8" s="44" t="s"/>
      <c r="F8" s="45" t="s"/>
      <c r="G8" s="46" t="s"/>
      <c r="H8" s="47" t="s"/>
      <c r="I8" s="48" t="s"/>
      <c r="J8" s="49" t="s"/>
      <c r="K8" s="50" t="s"/>
      <c r="L8" s="51" t="s"/>
      <c r="M8" s="52" t="s"/>
      <c r="N8" s="53" t="n">
        <f aca="false" ca="false" dt2D="false" dtr="false" t="normal">SUM(N4:N7)</f>
        <v>270499.79999999999</v>
      </c>
      <c r="P8" s="7" t="n"/>
      <c r="Q8" s="7" t="n"/>
    </row>
    <row customHeight="true" ht="23.25" outlineLevel="0" r="9"/>
    <row customHeight="true" ht="15" outlineLevel="0" r="10">
      <c r="D10" s="1" t="s">
        <v>24</v>
      </c>
      <c r="E10" s="1" t="s"/>
      <c r="F10" s="1" t="s">
        <v>25</v>
      </c>
      <c r="G10" s="1" t="s"/>
      <c r="H10" s="1" t="s"/>
      <c r="I10" s="1" t="s"/>
      <c r="J10" s="1" t="n"/>
    </row>
    <row customHeight="true" ht="83.25" outlineLevel="0" r="11">
      <c r="N11" s="7" t="n"/>
    </row>
    <row outlineLevel="0" r="17">
      <c r="I17" s="3" t="s">
        <v>1</v>
      </c>
      <c r="N17" s="7" t="n"/>
    </row>
    <row outlineLevel="0" r="22">
      <c r="G22" s="12" t="n"/>
    </row>
  </sheetData>
  <mergeCells count="13">
    <mergeCell ref="A1:N1"/>
    <mergeCell ref="F10:I10"/>
    <mergeCell ref="C2:C3"/>
    <mergeCell ref="H2:H3"/>
    <mergeCell ref="A8:M8"/>
    <mergeCell ref="A2:A3"/>
    <mergeCell ref="D2:D3"/>
    <mergeCell ref="E2:E3"/>
    <mergeCell ref="G2:G3"/>
    <mergeCell ref="F2:F3"/>
    <mergeCell ref="D10:E10"/>
    <mergeCell ref="B2:B3"/>
    <mergeCell ref="I2:I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2026-05-25T11:20:05Z</dcterms:modified>
</cp:coreProperties>
</file>