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отдел госзакупок\ТОРГИ 2026\АД\п.4 ч.1 ст.93\20. ТО кондиционеров\"/>
    </mc:Choice>
  </mc:AlternateContent>
  <xr:revisionPtr revIDLastSave="0" documentId="13_ncr:1_{6E6AC9B7-0F4E-445C-AA31-B922592AB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Лист1!$A$3:$K$13</definedName>
  </definedNames>
  <calcPr calcId="191029"/>
</workbook>
</file>

<file path=xl/calcChain.xml><?xml version="1.0" encoding="utf-8"?>
<calcChain xmlns="http://schemas.openxmlformats.org/spreadsheetml/2006/main">
  <c r="G10" i="1" l="1"/>
  <c r="F10" i="1"/>
  <c r="E10" i="1"/>
  <c r="H9" i="1"/>
  <c r="K9" i="1" s="1"/>
  <c r="K10" i="1" s="1"/>
  <c r="I9" i="1"/>
  <c r="J9" i="1" l="1"/>
</calcChain>
</file>

<file path=xl/sharedStrings.xml><?xml version="1.0" encoding="utf-8"?>
<sst xmlns="http://schemas.openxmlformats.org/spreadsheetml/2006/main" count="24" uniqueCount="24">
  <si>
    <t>№</t>
  </si>
  <si>
    <t>Наименование предмета договора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</si>
  <si>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</si>
  <si>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</si>
  <si>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</si>
  <si>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</si>
  <si>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Н(М)ЦК,  определяемая методом сопоставимых рыночных цен (анализа рынка)</t>
  </si>
  <si>
    <t>Итоговая сумма по коммерческим предложениям</t>
  </si>
  <si>
    <t>Единица измерения</t>
  </si>
  <si>
    <t>Количество</t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</si>
  <si>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 - цена единицы</t>
    </r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</si>
  <si>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</si>
  <si>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ИТОГО</t>
  </si>
  <si>
    <t xml:space="preserve">Расчет начальной (максимальной) цены контракта 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</si>
  <si>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ценовой информации. Отправлено 11 запросов. Получено 3 коммерческих предложения.</t>
  </si>
  <si>
    <t>на оказание услуг по ремонту и техническому обслуживанию кондиционеров для нужд ФГБВУ «Центррегионводхоз»</t>
  </si>
  <si>
    <t>шт.</t>
  </si>
  <si>
    <t>Коммерческое предложение № 1 (вх.№ 30 - 2543 от 02.04.2026)</t>
  </si>
  <si>
    <t>Начальник организационного отдела</t>
  </si>
  <si>
    <t>М.И. Рамазанова</t>
  </si>
  <si>
    <t>Дата составления таблицы 03.04.2026 г.</t>
  </si>
  <si>
    <t>Коммерческое предложение № 2 (вх.№ 30 - 2545 от 02.04.2026)</t>
  </si>
  <si>
    <t>Коммерческое предложение № 3 (вх.№ 30 - 2544 от 02.04.2026)</t>
  </si>
  <si>
    <t>Оказание услуг по  техническому обслуживанию кондиционеров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</si>
</sst>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2" fontId="9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2" fontId="8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5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7</xdr:row>
      <xdr:rowOff>1323976</xdr:rowOff>
    </xdr:from>
    <xdr:to>
      <xdr:col>9</xdr:col>
      <xdr:colOff>895350</xdr:colOff>
      <xdr:row>7</xdr:row>
      <xdr:rowOff>1609639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3286126"/>
          <a:ext cx="838200" cy="28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84492</xdr:colOff>
      <xdr:row>7</xdr:row>
      <xdr:rowOff>1228501</xdr:rowOff>
    </xdr:from>
    <xdr:to>
      <xdr:col>8</xdr:col>
      <xdr:colOff>998892</xdr:colOff>
      <xdr:row>7</xdr:row>
      <xdr:rowOff>1670461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3542" y="3190651"/>
          <a:ext cx="9144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165735</xdr:colOff>
      <xdr:row>7</xdr:row>
      <xdr:rowOff>1285875</xdr:rowOff>
    </xdr:from>
    <xdr:to>
      <xdr:col>10</xdr:col>
      <xdr:colOff>1689735</xdr:colOff>
      <xdr:row>7</xdr:row>
      <xdr:rowOff>1651635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8835" y="3248025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3"/>
  <sheetViews>
    <sheetView tabSelected="1" workbookViewId="0">
      <selection activeCell="D17" sqref="D17"/>
    </sheetView>
  </sheetViews>
  <sheetFormatPr defaultColWidth="9.140625" defaultRowHeight="12.75" x14ac:dyDescent="0.2"/>
  <cols>
    <col min="1" max="1" width="2.85546875" style="1" customWidth="1"/>
    <col min="2" max="2" width="18.5703125" style="1" customWidth="1"/>
    <col min="3" max="3" width="6.85546875" style="1" bestFit="1" customWidth="1"/>
    <col min="4" max="4" width="6.5703125" style="1" bestFit="1" customWidth="1"/>
    <col min="5" max="5" width="13.85546875" style="1" customWidth="1"/>
    <col min="6" max="6" width="14" style="1" customWidth="1"/>
    <col min="7" max="7" width="14.28515625" style="1" customWidth="1"/>
    <col min="8" max="8" width="9.28515625" style="1" customWidth="1"/>
    <col min="9" max="9" width="15.140625" style="1" customWidth="1"/>
    <col min="10" max="10" width="13.7109375" style="1" customWidth="1"/>
    <col min="11" max="11" width="27.42578125" style="1" customWidth="1"/>
    <col min="12" max="12" width="11.5703125" style="1" hidden="1" customWidth="1"/>
    <col min="13" max="13" width="17.5703125" style="1" customWidth="1"/>
    <col min="14" max="14" width="0.42578125" style="1" customWidth="1"/>
    <col min="15" max="19" width="9.140625" style="1"/>
    <col min="20" max="20" width="12" style="1" bestFit="1" customWidth="1"/>
    <col min="21" max="16384" width="9.140625" style="1"/>
  </cols>
  <sheetData>
    <row r="3" spans="1:14" ht="12" customHeight="1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M3" s="29"/>
      <c r="N3" s="29"/>
    </row>
    <row r="4" spans="1:14" ht="15.75" customHeight="1" x14ac:dyDescent="0.3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2"/>
      <c r="M4" s="30"/>
      <c r="N4" s="30"/>
    </row>
    <row r="5" spans="1:14" ht="45" customHeight="1" x14ac:dyDescent="0.2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6"/>
      <c r="M5" s="6"/>
      <c r="N5" s="6"/>
    </row>
    <row r="6" spans="1:14" ht="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</row>
    <row r="7" spans="1:14" ht="31.5" x14ac:dyDescent="0.2">
      <c r="A7" s="31" t="s">
        <v>0</v>
      </c>
      <c r="B7" s="31" t="s">
        <v>1</v>
      </c>
      <c r="C7" s="32" t="s">
        <v>8</v>
      </c>
      <c r="D7" s="32" t="s">
        <v>9</v>
      </c>
      <c r="E7" s="31" t="s">
        <v>2</v>
      </c>
      <c r="F7" s="31"/>
      <c r="G7" s="31"/>
      <c r="H7" s="33" t="s">
        <v>3</v>
      </c>
      <c r="I7" s="33"/>
      <c r="J7" s="33"/>
      <c r="K7" s="7" t="s">
        <v>6</v>
      </c>
      <c r="L7" s="3"/>
      <c r="M7" s="3"/>
      <c r="N7" s="3"/>
    </row>
    <row r="8" spans="1:14" ht="155.25" customHeight="1" x14ac:dyDescent="0.2">
      <c r="A8" s="31"/>
      <c r="B8" s="31"/>
      <c r="C8" s="32"/>
      <c r="D8" s="32"/>
      <c r="E8" s="25" t="s">
        <v>17</v>
      </c>
      <c r="F8" s="25" t="s">
        <v>21</v>
      </c>
      <c r="G8" s="25" t="s">
        <v>22</v>
      </c>
      <c r="H8" s="8" t="s">
        <v>4</v>
      </c>
      <c r="I8" s="7" t="s">
        <v>5</v>
      </c>
      <c r="J8" s="7" t="s">
        <v>11</v>
      </c>
      <c r="K8" s="9" t="s">
        <v>10</v>
      </c>
      <c r="L8" s="4"/>
      <c r="M8" s="4"/>
      <c r="N8" s="4"/>
    </row>
    <row r="9" spans="1:14" ht="57" customHeight="1" x14ac:dyDescent="0.2">
      <c r="A9" s="8">
        <v>1</v>
      </c>
      <c r="B9" s="36" t="s">
        <v>23</v>
      </c>
      <c r="C9" s="10" t="s">
        <v>16</v>
      </c>
      <c r="D9" s="10">
        <v>14</v>
      </c>
      <c r="E9" s="15">
        <v>6500</v>
      </c>
      <c r="F9" s="15">
        <v>6800</v>
      </c>
      <c r="G9" s="15">
        <v>6900</v>
      </c>
      <c r="H9" s="11">
        <f>ROUND((SUM(E9:G9)/3),2)</f>
        <v>6733.33</v>
      </c>
      <c r="I9" s="12">
        <f>STDEV(E9:G9)</f>
        <v>208.16659994661327</v>
      </c>
      <c r="J9" s="12">
        <f>I9/H9*100</f>
        <v>3.0915846980114337</v>
      </c>
      <c r="K9" s="13">
        <f>D9*H9</f>
        <v>94266.62</v>
      </c>
      <c r="L9" s="4"/>
      <c r="M9" s="4"/>
      <c r="N9" s="4"/>
    </row>
    <row r="10" spans="1:14" ht="33.75" x14ac:dyDescent="0.2">
      <c r="A10" s="37"/>
      <c r="B10" s="38" t="s">
        <v>7</v>
      </c>
      <c r="C10" s="14"/>
      <c r="D10" s="14"/>
      <c r="E10" s="39">
        <f>E9*D9</f>
        <v>91000</v>
      </c>
      <c r="F10" s="39">
        <f>F9*D9</f>
        <v>95200</v>
      </c>
      <c r="G10" s="39">
        <f>G9*D9</f>
        <v>96600</v>
      </c>
      <c r="H10" s="11"/>
      <c r="I10" s="28" t="s">
        <v>12</v>
      </c>
      <c r="J10" s="28"/>
      <c r="K10" s="13">
        <f>SUM(K9:K9)</f>
        <v>94266.62</v>
      </c>
    </row>
    <row r="11" spans="1:14" ht="26.25" customHeight="1" x14ac:dyDescent="0.2">
      <c r="A11" s="5"/>
      <c r="B11" s="18"/>
      <c r="C11" s="19"/>
      <c r="D11" s="19"/>
      <c r="E11" s="20"/>
      <c r="F11" s="20"/>
      <c r="G11" s="20"/>
      <c r="H11" s="21"/>
      <c r="I11" s="22"/>
      <c r="J11" s="23"/>
      <c r="K11" s="24"/>
    </row>
    <row r="12" spans="1:14" ht="12.75" customHeight="1" x14ac:dyDescent="0.2">
      <c r="A12" s="5"/>
      <c r="B12" s="27" t="s">
        <v>18</v>
      </c>
      <c r="C12" s="27"/>
      <c r="D12" s="27"/>
      <c r="E12" s="27"/>
      <c r="F12" s="27"/>
      <c r="G12" s="16"/>
      <c r="H12" s="17"/>
      <c r="I12" s="16"/>
      <c r="J12" s="16"/>
      <c r="K12" s="16" t="s">
        <v>19</v>
      </c>
    </row>
    <row r="13" spans="1:14" ht="18" customHeight="1" x14ac:dyDescent="0.2">
      <c r="A13" s="4"/>
      <c r="B13" s="26" t="s">
        <v>20</v>
      </c>
      <c r="C13" s="16"/>
      <c r="D13" s="16"/>
      <c r="E13" s="16"/>
      <c r="F13" s="16"/>
      <c r="G13" s="16"/>
      <c r="H13" s="16"/>
      <c r="I13" s="16"/>
      <c r="J13" s="4"/>
      <c r="K13" s="4"/>
    </row>
  </sheetData>
  <mergeCells count="13">
    <mergeCell ref="B12:F12"/>
    <mergeCell ref="I10:J10"/>
    <mergeCell ref="M3:N3"/>
    <mergeCell ref="M4:N4"/>
    <mergeCell ref="A7:A8"/>
    <mergeCell ref="B7:B8"/>
    <mergeCell ref="C7:C8"/>
    <mergeCell ref="D7:D8"/>
    <mergeCell ref="E7:G7"/>
    <mergeCell ref="H7:J7"/>
    <mergeCell ref="A3:K3"/>
    <mergeCell ref="A5:K5"/>
    <mergeCell ref="A4:K4"/>
  </mergeCells>
  <pageMargins left="0.11811023622047245" right="0" top="0.15748031496062992" bottom="0.15748031496062992" header="0.31496062992125984" footer="0.31496062992125984"/>
  <pageSetup paperSize="9" scale="84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Екатерина Константиновна Салищева</cp:lastModifiedBy>
  <cp:lastPrinted>2025-04-11T11:55:24Z</cp:lastPrinted>
  <dcterms:created xsi:type="dcterms:W3CDTF">2017-04-14T06:29:09Z</dcterms:created>
  <dcterms:modified xsi:type="dcterms:W3CDTF">2026-06-23T11:28:30Z</dcterms:modified>
</cp:coreProperties>
</file>