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2" r:id="rId1"/>
  </sheets>
  <definedNames>
    <definedName name="_Toc443052706" localSheetId="0">Лист1!#REF!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K8" i="2" s="1"/>
  <c r="J9" i="2"/>
  <c r="K9" i="2" s="1"/>
  <c r="J10" i="2"/>
  <c r="K10" i="2" s="1"/>
  <c r="J11" i="2"/>
  <c r="K11" i="2" s="1"/>
  <c r="J12" i="2"/>
  <c r="K12" i="2" s="1"/>
  <c r="J13" i="2"/>
  <c r="K13" i="2" s="1"/>
  <c r="J7" i="2" l="1"/>
  <c r="K7" i="2" l="1"/>
  <c r="A23" i="2" l="1"/>
</calcChain>
</file>

<file path=xl/sharedStrings.xml><?xml version="1.0" encoding="utf-8"?>
<sst xmlns="http://schemas.openxmlformats.org/spreadsheetml/2006/main" count="41" uniqueCount="30">
  <si>
    <t>РАСЧЕТ НМЦ МЕТОДОМ АНАЛИЗА РЫНКА</t>
  </si>
  <si>
    <t>№ п/п</t>
  </si>
  <si>
    <t>Кол-во в ед.изм.</t>
  </si>
  <si>
    <t>Ставка НДС, %</t>
  </si>
  <si>
    <t>Информация о рыночных ценах за ед. изм., руб. с НДС</t>
  </si>
  <si>
    <t>Общая стоимость, руб. с НДС</t>
  </si>
  <si>
    <t>х</t>
  </si>
  <si>
    <t>Исполнитель расчета:</t>
  </si>
  <si>
    <t>(Ф.И.О., должность, контактный телефон)</t>
  </si>
  <si>
    <t>Наименование  каждой единицы товара, работы, услуги</t>
  </si>
  <si>
    <t>(подпись/расшифровка подписи)</t>
  </si>
  <si>
    <t>Средняя арифметическая цена за ед.изм.</t>
  </si>
  <si>
    <t>Ед.изм.  товара, работы, услуги</t>
  </si>
  <si>
    <t xml:space="preserve">…
[приводятся все использованные источники информации]
</t>
  </si>
  <si>
    <t>предложение №1 / Предложение Березка</t>
  </si>
  <si>
    <t>предложение №2 / Предложение Березка</t>
  </si>
  <si>
    <t>предложение №3 / Предложение Березка</t>
  </si>
  <si>
    <t>Федорова Е.Н., Юрисконсульт, тел. (3843) 36-98-40</t>
  </si>
  <si>
    <t>Федорова Е.Н.</t>
  </si>
  <si>
    <t>шт.</t>
  </si>
  <si>
    <t>KARAT Автоматический выключатель ВА47-29
1P C 25А 4,5кА IEK MVA20-1-025-C IEK</t>
  </si>
  <si>
    <t>Расцепитель независимый РН47 новая серия на
DIN-рейку IEK MVA01D-RN IEK</t>
  </si>
  <si>
    <t>Щит распределительный навесной с 0 шиной 6М
пластиковый белый прозрачная дверь КНО-6Д
БелТИЗ</t>
  </si>
  <si>
    <t>Устройство коммутационное УК-20
(разомкнутый на замыкание, 12 В, 2 реле) УК-
20 ПТК ИВС</t>
  </si>
  <si>
    <t>Блок питания на DIN рейку AC/DC 24W вход 100-
240V, выход 12V 2A A HDR-30-12 Elcomtech</t>
  </si>
  <si>
    <t>Драйвер VARTON для светодиодного
светильника "ВАРТОН" панель 36W LD102-000-0-
036</t>
  </si>
  <si>
    <t>Светильник светодиодный СТРОНГ
промышленный IP65 1242х90х68мм 36Вт 6500К
без рассеивателя V1-I0-70210-03000-
6503665 Вартон</t>
  </si>
  <si>
    <t>АО "ТД Электротехмонтаж"</t>
  </si>
  <si>
    <t>ООО "Системные решения"</t>
  </si>
  <si>
    <t>ИП Май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</si>
</sst>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4" fontId="5" fillId="0" borderId="1" xfId="0" applyNumberFormat="1" applyFont="1" applyBorder="1" applyAlignment="1">
      <alignment vertical="center" wrapText="1"/>
    </xf>
    <xf numFmtId="9" fontId="5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1" fillId="0" borderId="0" xfId="0" applyNumberFormat="1" applyFont="1"/>
    <xf numFmtId="4" fontId="7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topLeftCell="A16" zoomScaleNormal="100" workbookViewId="0">
      <selection activeCell="M15" sqref="M15"/>
    </sheetView>
  </sheetViews>
  <sheetFormatPr defaultRowHeight="15" x14ac:dyDescent="0.25"/>
  <cols>
    <col min="1" max="1" width="3.28515625" customWidth="1"/>
    <col min="2" max="2" width="51" customWidth="1"/>
    <col min="3" max="4" width="10.28515625" customWidth="1"/>
    <col min="5" max="5" width="9" customWidth="1"/>
    <col min="6" max="9" width="15.140625" customWidth="1"/>
    <col min="10" max="10" width="11.42578125" customWidth="1"/>
    <col min="11" max="11" width="14.28515625" customWidth="1"/>
    <col min="12" max="12" width="10" bestFit="1" customWidth="1"/>
  </cols>
  <sheetData>
    <row r="1" spans="1:12" ht="15.75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15.75" thickBot="1" x14ac:dyDescent="0.3"/>
    <row r="3" spans="1:12" ht="31.5" customHeight="1" x14ac:dyDescent="0.25">
      <c r="A3" s="30" t="s">
        <v>1</v>
      </c>
      <c r="B3" s="30" t="s">
        <v>9</v>
      </c>
      <c r="C3" s="30" t="s">
        <v>12</v>
      </c>
      <c r="D3" s="30" t="s">
        <v>2</v>
      </c>
      <c r="E3" s="30" t="s">
        <v>3</v>
      </c>
      <c r="F3" s="35" t="s">
        <v>4</v>
      </c>
      <c r="G3" s="36"/>
      <c r="H3" s="36"/>
      <c r="I3" s="37"/>
      <c r="J3" s="30" t="s">
        <v>11</v>
      </c>
      <c r="K3" s="30" t="s">
        <v>5</v>
      </c>
    </row>
    <row r="4" spans="1:12" ht="82.5" customHeight="1" x14ac:dyDescent="0.25">
      <c r="A4" s="31"/>
      <c r="B4" s="31"/>
      <c r="C4" s="31"/>
      <c r="D4" s="31"/>
      <c r="E4" s="31"/>
      <c r="F4" s="2" t="s">
        <v>14</v>
      </c>
      <c r="G4" s="2" t="s">
        <v>15</v>
      </c>
      <c r="H4" s="2" t="s">
        <v>16</v>
      </c>
      <c r="I4" s="31" t="s">
        <v>13</v>
      </c>
      <c r="J4" s="31"/>
      <c r="K4" s="31"/>
    </row>
    <row r="5" spans="1:12" ht="73.5" customHeight="1" thickBot="1" x14ac:dyDescent="0.3">
      <c r="A5" s="32"/>
      <c r="B5" s="32"/>
      <c r="C5" s="32"/>
      <c r="D5" s="32"/>
      <c r="E5" s="32"/>
      <c r="F5" s="3" t="s">
        <v>27</v>
      </c>
      <c r="G5" s="3" t="s">
        <v>28</v>
      </c>
      <c r="H5" s="3" t="s">
        <v>29</v>
      </c>
      <c r="I5" s="32"/>
      <c r="J5" s="32"/>
      <c r="K5" s="32"/>
    </row>
    <row r="6" spans="1:12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  <c r="I6" s="5">
        <v>9</v>
      </c>
      <c r="J6" s="5">
        <v>10</v>
      </c>
      <c r="K6" s="5">
        <v>11</v>
      </c>
    </row>
    <row r="7" spans="1:12" ht="30" x14ac:dyDescent="0.25">
      <c r="A7" s="22">
        <v>1</v>
      </c>
      <c r="B7" s="27" t="s">
        <v>20</v>
      </c>
      <c r="C7" s="24" t="s">
        <v>19</v>
      </c>
      <c r="D7" s="28">
        <v>2</v>
      </c>
      <c r="E7" s="11"/>
      <c r="F7" s="6">
        <v>172.02</v>
      </c>
      <c r="G7" s="15">
        <v>233</v>
      </c>
      <c r="H7" s="15">
        <v>240</v>
      </c>
      <c r="I7" s="15"/>
      <c r="J7" s="10">
        <f>(F7+G7+H7)/3</f>
        <v>215.00666666666666</v>
      </c>
      <c r="K7" s="10">
        <f>J7*D7</f>
        <v>430.01333333333332</v>
      </c>
      <c r="L7" s="13"/>
    </row>
    <row r="8" spans="1:12" ht="30" x14ac:dyDescent="0.25">
      <c r="A8" s="22">
        <v>2</v>
      </c>
      <c r="B8" s="27" t="s">
        <v>21</v>
      </c>
      <c r="C8" s="24" t="s">
        <v>19</v>
      </c>
      <c r="D8" s="28">
        <v>2</v>
      </c>
      <c r="E8" s="11"/>
      <c r="F8" s="6">
        <v>1914.95</v>
      </c>
      <c r="G8" s="15">
        <v>2666</v>
      </c>
      <c r="H8" s="15">
        <v>2800</v>
      </c>
      <c r="I8" s="15"/>
      <c r="J8" s="10">
        <f t="shared" ref="J8:J13" si="0">(F8+G8+H8)/3</f>
        <v>2460.3166666666666</v>
      </c>
      <c r="K8" s="10">
        <f t="shared" ref="K8:K13" si="1">J8*D8</f>
        <v>4920.6333333333332</v>
      </c>
      <c r="L8" s="13"/>
    </row>
    <row r="9" spans="1:12" ht="45" x14ac:dyDescent="0.25">
      <c r="A9" s="22">
        <v>3</v>
      </c>
      <c r="B9" s="27" t="s">
        <v>22</v>
      </c>
      <c r="C9" s="24" t="s">
        <v>19</v>
      </c>
      <c r="D9" s="28">
        <v>2</v>
      </c>
      <c r="E9" s="11"/>
      <c r="F9" s="6">
        <v>1246.24</v>
      </c>
      <c r="G9" s="15">
        <v>580</v>
      </c>
      <c r="H9" s="15">
        <v>600</v>
      </c>
      <c r="I9" s="15"/>
      <c r="J9" s="10">
        <f t="shared" si="0"/>
        <v>808.74666666666656</v>
      </c>
      <c r="K9" s="10">
        <f t="shared" si="1"/>
        <v>1617.4933333333331</v>
      </c>
      <c r="L9" s="13"/>
    </row>
    <row r="10" spans="1:12" ht="45" x14ac:dyDescent="0.25">
      <c r="A10" s="22">
        <v>4</v>
      </c>
      <c r="B10" s="27" t="s">
        <v>23</v>
      </c>
      <c r="C10" s="24" t="s">
        <v>19</v>
      </c>
      <c r="D10" s="28">
        <v>2</v>
      </c>
      <c r="E10" s="11"/>
      <c r="F10" s="6">
        <v>564.66999999999996</v>
      </c>
      <c r="G10" s="15">
        <v>721</v>
      </c>
      <c r="H10" s="15">
        <v>680</v>
      </c>
      <c r="I10" s="15"/>
      <c r="J10" s="10">
        <f t="shared" si="0"/>
        <v>655.22333333333336</v>
      </c>
      <c r="K10" s="10">
        <f t="shared" si="1"/>
        <v>1310.4466666666667</v>
      </c>
      <c r="L10" s="13"/>
    </row>
    <row r="11" spans="1:12" ht="30" x14ac:dyDescent="0.25">
      <c r="A11" s="22">
        <v>5</v>
      </c>
      <c r="B11" s="27" t="s">
        <v>24</v>
      </c>
      <c r="C11" s="24" t="s">
        <v>19</v>
      </c>
      <c r="D11" s="28">
        <v>2</v>
      </c>
      <c r="E11" s="11"/>
      <c r="F11" s="6">
        <v>630.5</v>
      </c>
      <c r="G11" s="15">
        <v>862</v>
      </c>
      <c r="H11" s="15">
        <v>900</v>
      </c>
      <c r="I11" s="15"/>
      <c r="J11" s="10">
        <f t="shared" si="0"/>
        <v>797.5</v>
      </c>
      <c r="K11" s="10">
        <f t="shared" si="1"/>
        <v>1595</v>
      </c>
      <c r="L11" s="13"/>
    </row>
    <row r="12" spans="1:12" ht="45" x14ac:dyDescent="0.25">
      <c r="A12" s="22">
        <v>6</v>
      </c>
      <c r="B12" s="27" t="s">
        <v>25</v>
      </c>
      <c r="C12" s="24" t="s">
        <v>19</v>
      </c>
      <c r="D12" s="28">
        <v>5</v>
      </c>
      <c r="E12" s="11"/>
      <c r="F12" s="6">
        <v>1139.1500000000001</v>
      </c>
      <c r="G12" s="15">
        <v>1500</v>
      </c>
      <c r="H12" s="15">
        <v>1485</v>
      </c>
      <c r="I12" s="15"/>
      <c r="J12" s="10">
        <f t="shared" si="0"/>
        <v>1374.7166666666665</v>
      </c>
      <c r="K12" s="10">
        <f t="shared" si="1"/>
        <v>6873.5833333333321</v>
      </c>
      <c r="L12" s="13"/>
    </row>
    <row r="13" spans="1:12" ht="60" x14ac:dyDescent="0.25">
      <c r="A13" s="22">
        <v>7</v>
      </c>
      <c r="B13" s="27" t="s">
        <v>26</v>
      </c>
      <c r="C13" s="24" t="s">
        <v>19</v>
      </c>
      <c r="D13" s="28">
        <v>10</v>
      </c>
      <c r="E13" s="11"/>
      <c r="F13" s="6">
        <v>6047.17</v>
      </c>
      <c r="G13" s="15">
        <v>8000</v>
      </c>
      <c r="H13" s="15">
        <v>7888</v>
      </c>
      <c r="I13" s="15"/>
      <c r="J13" s="10">
        <f t="shared" si="0"/>
        <v>7311.7233333333324</v>
      </c>
      <c r="K13" s="10">
        <f t="shared" si="1"/>
        <v>73117.233333333323</v>
      </c>
      <c r="L13" s="13"/>
    </row>
    <row r="14" spans="1:12" x14ac:dyDescent="0.25">
      <c r="A14" s="4"/>
      <c r="B14" s="25" t="s">
        <v>6</v>
      </c>
      <c r="C14" s="26" t="s">
        <v>6</v>
      </c>
      <c r="D14" s="26" t="s">
        <v>6</v>
      </c>
      <c r="E14" s="26" t="s">
        <v>6</v>
      </c>
      <c r="F14" s="12">
        <v>75224.23</v>
      </c>
      <c r="G14" s="12">
        <v>97624</v>
      </c>
      <c r="H14" s="12">
        <v>96745</v>
      </c>
      <c r="I14" s="12" t="s">
        <v>6</v>
      </c>
      <c r="J14" s="12" t="s">
        <v>6</v>
      </c>
      <c r="K14" s="23">
        <v>89864.403333333321</v>
      </c>
      <c r="L14" s="13"/>
    </row>
    <row r="15" spans="1:12" x14ac:dyDescent="0.25">
      <c r="A15" s="17"/>
      <c r="B15" s="18"/>
      <c r="C15" s="19"/>
      <c r="D15" s="19"/>
      <c r="E15" s="19"/>
      <c r="F15" s="20"/>
      <c r="G15" s="20"/>
      <c r="H15" s="20"/>
      <c r="I15" s="20"/>
      <c r="J15" s="20"/>
      <c r="K15" s="21"/>
      <c r="L15" s="13"/>
    </row>
    <row r="16" spans="1:12" ht="48" customHeigh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13"/>
    </row>
    <row r="17" spans="1:12" x14ac:dyDescent="0.25">
      <c r="A17" s="17"/>
      <c r="B17" s="18"/>
      <c r="C17" s="19"/>
      <c r="D17" s="19"/>
      <c r="E17" s="19"/>
      <c r="F17" s="20"/>
      <c r="G17" s="20"/>
      <c r="H17" s="20"/>
      <c r="I17" s="20"/>
      <c r="J17" s="20"/>
      <c r="K17" s="21"/>
      <c r="L17" s="13"/>
    </row>
    <row r="18" spans="1:12" ht="15.75" x14ac:dyDescent="0.25">
      <c r="A18" s="1" t="s">
        <v>7</v>
      </c>
      <c r="B18" s="7"/>
      <c r="C18" s="7"/>
      <c r="D18" s="7"/>
      <c r="E18" s="7"/>
      <c r="F18" s="14"/>
      <c r="G18" s="14"/>
      <c r="H18" s="14"/>
      <c r="I18" s="14"/>
      <c r="J18" s="14"/>
      <c r="K18" s="14"/>
      <c r="L18" s="13"/>
    </row>
    <row r="19" spans="1:12" x14ac:dyDescent="0.25">
      <c r="A19" s="8" t="s">
        <v>17</v>
      </c>
      <c r="B19" s="8"/>
      <c r="C19" s="7"/>
      <c r="D19" s="7"/>
      <c r="E19" s="7"/>
      <c r="F19" s="7"/>
      <c r="G19" s="7"/>
      <c r="H19" s="7"/>
      <c r="I19" s="7"/>
      <c r="J19" s="7"/>
      <c r="K19" s="7"/>
    </row>
    <row r="20" spans="1:12" x14ac:dyDescent="0.25">
      <c r="A20" s="33" t="s">
        <v>8</v>
      </c>
      <c r="B20" s="33"/>
      <c r="C20" s="7"/>
      <c r="D20" s="7"/>
      <c r="E20" s="7"/>
      <c r="F20" s="7"/>
      <c r="G20" s="7"/>
      <c r="H20" s="7"/>
      <c r="I20" s="7"/>
      <c r="J20" s="7"/>
      <c r="K20" s="7"/>
    </row>
    <row r="21" spans="1:12" x14ac:dyDescent="0.25">
      <c r="A21" s="9"/>
      <c r="B21" s="16" t="s">
        <v>18</v>
      </c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25">
      <c r="A22" s="33" t="s">
        <v>10</v>
      </c>
      <c r="B22" s="33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25">
      <c r="A23" s="34">
        <f ca="1">TODAY()</f>
        <v>46240</v>
      </c>
      <c r="B23" s="34"/>
      <c r="C23" s="7"/>
      <c r="D23" s="7"/>
      <c r="E23" s="7"/>
      <c r="F23" s="7"/>
      <c r="G23" s="7"/>
      <c r="H23" s="7"/>
      <c r="I23" s="7"/>
      <c r="J23" s="7"/>
      <c r="K23" s="7"/>
    </row>
  </sheetData>
  <mergeCells count="14">
    <mergeCell ref="A20:B20"/>
    <mergeCell ref="A22:B22"/>
    <mergeCell ref="A23:B23"/>
    <mergeCell ref="J3:J5"/>
    <mergeCell ref="F3:I3"/>
    <mergeCell ref="I4:I5"/>
    <mergeCell ref="A16:K16"/>
    <mergeCell ref="A1:K1"/>
    <mergeCell ref="A3:A5"/>
    <mergeCell ref="B3:B5"/>
    <mergeCell ref="C3:C5"/>
    <mergeCell ref="D3:D5"/>
    <mergeCell ref="E3:E5"/>
    <mergeCell ref="K3:K5"/>
  </mergeCells>
  <pageMargins left="0.25" right="0.25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Ромшин Максим Николаевич</dc:creator>
  <cp:lastModifiedBy>npop_snab2</cp:lastModifiedBy>
  <cp:lastPrinted>2026-08-03T05:40:22Z</cp:lastPrinted>
  <dcterms:created xsi:type="dcterms:W3CDTF">2021-08-12T08:23:18Z</dcterms:created>
  <dcterms:modified xsi:type="dcterms:W3CDTF">2026-08-06T01:11:58Z</dcterms:modified>
</cp:coreProperties>
</file>