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обучение ОТ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6" i="1"/>
  <c r="M8"/>
  <c r="K7"/>
  <c r="J7"/>
  <c r="M7" s="1"/>
  <c r="K6"/>
  <c r="J6"/>
  <c r="K5"/>
  <c r="J5"/>
  <c r="M5" s="1"/>
  <c r="K8"/>
  <c r="J8"/>
  <c r="L8" l="1"/>
  <c r="L5"/>
  <c r="L6"/>
  <c r="L7"/>
</calcChain>
</file>

<file path=xl/sharedStrings.xml><?xml version="1.0" encoding="utf-8"?>
<sst xmlns="http://schemas.openxmlformats.org/spreadsheetml/2006/main" count="28" uniqueCount="25">
  <si>
    <t xml:space="preserve"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</si>
  <si>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</si>
  <si>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</si>
  <si>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</si>
  <si>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</si>
  <si>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</si>
  <si>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</si>
  <si>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</si>
  <si>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</si>
  <si>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</si>
  <si>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</si>
  <si>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</si>
  <si>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</si>
  <si>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rgb="FF000000"/>
        <rFont val="Times New Roman"/>
        <family val="1"/>
        <charset val="204"/>
      </rPr>
      <t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</si>
  <si>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Обучение по программе "Оказание первой помощи пострадавшим"</t>
  </si>
  <si>
    <t>усл.ед.</t>
  </si>
  <si>
    <t>Работник контрактной службы                                         Гежицких А.С.</t>
  </si>
  <si>
    <t>Обучение по программе  "Общие вопросы охраны труда и функционированию СОУТ" программа А</t>
  </si>
  <si>
    <t>Обучение безопасным методам и приемы выполнения работ при воздействии вредных и (или) опасных производственных факторов, источников опасности, идентифицированных в рамках СОУТ и ОПР (Программа Б)</t>
  </si>
  <si>
    <t>Обучение по использованию (применению) СИЗ</t>
  </si>
  <si>
    <t>Коммерческое предложение Поставщик №1. Исх. № 5471, Вх. № 2181</t>
  </si>
  <si>
    <t>Коммерческое предложение Поставщик №2. Исх. № 5479, Вх. № 2182</t>
  </si>
  <si>
    <t>Коммерческое предложение Поставщик №1. Исх. № 5476, Вх. № 2183</t>
  </si>
  <si>
    <t xml:space="preserve">Начальная (максимальная) цена контракта составляет  17 816,67 (семнадцать тысяч восемьсот шестнадцать) рублей 67 копеек. </t>
  </si>
  <si>
    <t>К расчету контракта применяется наименьшая цена за единицу товара (коммерческое предложение №1) в результате цена контракта  составит:  15 700,00 (пятнадцать тысяч семьсот) рублей 00 копеек.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</si>
</sst>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textRotation="90" wrapText="1"/>
    </xf>
    <xf numFmtId="0" fontId="2" fillId="0" borderId="2" xfId="0" applyFont="1" applyBorder="1" applyAlignment="1">
      <alignment horizontal="center" vertical="top" textRotation="90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19080</xdr:colOff>
      <xdr:row>3</xdr:row>
      <xdr:rowOff>952560</xdr:rowOff>
    </xdr:from>
    <xdr:to>
      <xdr:col>11</xdr:col>
      <xdr:colOff>1006560</xdr:colOff>
      <xdr:row>3</xdr:row>
      <xdr:rowOff>1303560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211680" y="3362040"/>
          <a:ext cx="987480" cy="3510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10</xdr:col>
      <xdr:colOff>19080</xdr:colOff>
      <xdr:row>3</xdr:row>
      <xdr:rowOff>923760</xdr:rowOff>
    </xdr:from>
    <xdr:to>
      <xdr:col>10</xdr:col>
      <xdr:colOff>1017720</xdr:colOff>
      <xdr:row>3</xdr:row>
      <xdr:rowOff>1360440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123400" y="3333240"/>
          <a:ext cx="998640" cy="43668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12</xdr:col>
      <xdr:colOff>19080</xdr:colOff>
      <xdr:row>3</xdr:row>
      <xdr:rowOff>1600200</xdr:rowOff>
    </xdr:from>
    <xdr:to>
      <xdr:col>12</xdr:col>
      <xdr:colOff>1503720</xdr:colOff>
      <xdr:row>3</xdr:row>
      <xdr:rowOff>1960560</xdr:rowOff>
    </xdr:to>
    <xdr:pic>
      <xdr:nvPicPr>
        <xdr:cNvPr id="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219680" y="4009680"/>
          <a:ext cx="1484640" cy="36036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12</xdr:col>
      <xdr:colOff>266760</xdr:colOff>
      <xdr:row>3</xdr:row>
      <xdr:rowOff>1400040</xdr:rowOff>
    </xdr:from>
    <xdr:to>
      <xdr:col>12</xdr:col>
      <xdr:colOff>417600</xdr:colOff>
      <xdr:row>3</xdr:row>
      <xdr:rowOff>1627200</xdr:rowOff>
    </xdr:to>
    <xdr:pic>
      <xdr:nvPicPr>
        <xdr:cNvPr id="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10467360" y="3809520"/>
          <a:ext cx="150840" cy="22716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MJ12"/>
  <sheetViews>
    <sheetView tabSelected="1" topLeftCell="A4" zoomScale="70" zoomScaleNormal="70" workbookViewId="0">
      <selection activeCell="H10" sqref="H10"/>
    </sheetView>
  </sheetViews>
  <sheetFormatPr defaultColWidth="9.140625" defaultRowHeight="15"/>
  <cols>
    <col min="1" max="1" width="3.140625" style="1" customWidth="1"/>
    <col min="2" max="2" width="27" style="1" customWidth="1"/>
    <col min="3" max="3" width="22.5703125" style="1" customWidth="1"/>
    <col min="4" max="4" width="5.85546875" style="1" customWidth="1"/>
    <col min="5" max="5" width="6.85546875" style="1" customWidth="1"/>
    <col min="6" max="6" width="9.140625" style="1"/>
    <col min="7" max="8" width="9.5703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3" width="35" style="1" customWidth="1"/>
    <col min="14" max="1024" width="9.140625" style="1"/>
  </cols>
  <sheetData>
    <row r="1" spans="1:13" ht="52.5" customHeight="1">
      <c r="M1" s="2"/>
    </row>
    <row r="2" spans="1:13" ht="39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39" customHeight="1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1" t="s">
        <v>6</v>
      </c>
      <c r="G3" s="21"/>
      <c r="H3" s="21"/>
      <c r="I3" s="21"/>
      <c r="J3" s="22" t="s">
        <v>7</v>
      </c>
      <c r="K3" s="22"/>
      <c r="L3" s="22"/>
      <c r="M3" s="4" t="s">
        <v>8</v>
      </c>
    </row>
    <row r="4" spans="1:13" ht="159" customHeight="1">
      <c r="A4" s="20"/>
      <c r="B4" s="20"/>
      <c r="C4" s="20"/>
      <c r="D4" s="20"/>
      <c r="E4" s="20"/>
      <c r="F4" s="5" t="s">
        <v>20</v>
      </c>
      <c r="G4" s="5" t="s">
        <v>21</v>
      </c>
      <c r="H4" s="5" t="s">
        <v>22</v>
      </c>
      <c r="I4" s="6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spans="1:13" ht="56.25" customHeight="1">
      <c r="A5" s="3">
        <v>1</v>
      </c>
      <c r="B5" s="17" t="s">
        <v>17</v>
      </c>
      <c r="C5" s="8"/>
      <c r="D5" s="9" t="s">
        <v>15</v>
      </c>
      <c r="E5" s="10">
        <v>5</v>
      </c>
      <c r="F5" s="11">
        <v>1200</v>
      </c>
      <c r="G5" s="15">
        <v>1500</v>
      </c>
      <c r="H5" s="15">
        <v>1300</v>
      </c>
      <c r="I5" s="11"/>
      <c r="J5" s="11">
        <f t="shared" ref="J5:J7" si="0">AVERAGE(F5:H5)</f>
        <v>1333.3333333333333</v>
      </c>
      <c r="K5" s="10">
        <f t="shared" ref="K5:K7" si="1">STDEV(F5:H5)</f>
        <v>152.75252316519519</v>
      </c>
      <c r="L5" s="10">
        <f t="shared" ref="L5:L7" si="2">K5/J5*100</f>
        <v>11.45643923738964</v>
      </c>
      <c r="M5" s="12">
        <f t="shared" ref="M5:M7" si="3">J5*E5</f>
        <v>6666.6666666666661</v>
      </c>
    </row>
    <row r="6" spans="1:13" ht="90.75" customHeight="1">
      <c r="A6" s="3">
        <v>2</v>
      </c>
      <c r="B6" s="17" t="s">
        <v>18</v>
      </c>
      <c r="C6" s="8"/>
      <c r="D6" s="9" t="s">
        <v>15</v>
      </c>
      <c r="E6" s="10">
        <v>5</v>
      </c>
      <c r="F6" s="11">
        <v>1200</v>
      </c>
      <c r="G6" s="15">
        <v>1500</v>
      </c>
      <c r="H6" s="15">
        <v>1300</v>
      </c>
      <c r="I6" s="11"/>
      <c r="J6" s="11">
        <f t="shared" si="0"/>
        <v>1333.3333333333333</v>
      </c>
      <c r="K6" s="10">
        <f t="shared" si="1"/>
        <v>152.75252316519519</v>
      </c>
      <c r="L6" s="10">
        <f t="shared" si="2"/>
        <v>11.45643923738964</v>
      </c>
      <c r="M6" s="12">
        <f>J6*E6</f>
        <v>6666.6666666666661</v>
      </c>
    </row>
    <row r="7" spans="1:13" ht="29.25" customHeight="1">
      <c r="A7" s="3">
        <v>3</v>
      </c>
      <c r="B7" s="17" t="s">
        <v>19</v>
      </c>
      <c r="C7" s="8"/>
      <c r="D7" s="9" t="s">
        <v>15</v>
      </c>
      <c r="E7" s="10">
        <v>2</v>
      </c>
      <c r="F7" s="11">
        <v>600</v>
      </c>
      <c r="G7" s="15">
        <v>700</v>
      </c>
      <c r="H7" s="15">
        <v>800</v>
      </c>
      <c r="I7" s="11"/>
      <c r="J7" s="11">
        <f t="shared" si="0"/>
        <v>700</v>
      </c>
      <c r="K7" s="10">
        <f t="shared" si="1"/>
        <v>100</v>
      </c>
      <c r="L7" s="10">
        <f t="shared" si="2"/>
        <v>14.285714285714285</v>
      </c>
      <c r="M7" s="12">
        <f t="shared" si="3"/>
        <v>1400</v>
      </c>
    </row>
    <row r="8" spans="1:13" s="13" customFormat="1" ht="40.5" customHeight="1">
      <c r="A8" s="16">
        <v>4</v>
      </c>
      <c r="B8" s="8" t="s">
        <v>14</v>
      </c>
      <c r="C8" s="8"/>
      <c r="D8" s="9" t="s">
        <v>15</v>
      </c>
      <c r="E8" s="10">
        <v>5</v>
      </c>
      <c r="F8" s="11">
        <v>500</v>
      </c>
      <c r="G8" s="15">
        <v>600</v>
      </c>
      <c r="H8" s="15">
        <v>750</v>
      </c>
      <c r="I8" s="11"/>
      <c r="J8" s="11">
        <f>AVERAGE(F8:H8)</f>
        <v>616.66666666666663</v>
      </c>
      <c r="K8" s="10">
        <f>STDEV(F8:H8)</f>
        <v>125.83057392117932</v>
      </c>
      <c r="L8" s="10">
        <f>K8/J8*100</f>
        <v>20.404957933164216</v>
      </c>
      <c r="M8" s="12">
        <f>J8*E8</f>
        <v>3083.333333333333</v>
      </c>
    </row>
    <row r="9" spans="1:13">
      <c r="A9" s="1" t="s">
        <v>23</v>
      </c>
      <c r="M9" s="14">
        <v>17816.669999999998</v>
      </c>
    </row>
    <row r="10" spans="1:13">
      <c r="A10" s="1" t="s">
        <v>24</v>
      </c>
    </row>
    <row r="12" spans="1:13">
      <c r="B12" s="18" t="s">
        <v>16</v>
      </c>
      <c r="C12" s="18"/>
      <c r="D12" s="18"/>
      <c r="E12" s="18"/>
      <c r="F12" s="18"/>
      <c r="G12" s="18"/>
      <c r="H12" s="18"/>
      <c r="I12" s="18"/>
      <c r="J12" s="18"/>
    </row>
  </sheetData>
  <mergeCells count="9">
    <mergeCell ref="B12:J12"/>
    <mergeCell ref="A2:M2"/>
    <mergeCell ref="A3:A4"/>
    <mergeCell ref="B3:B4"/>
    <mergeCell ref="C3:C4"/>
    <mergeCell ref="D3:D4"/>
    <mergeCell ref="E3:E4"/>
    <mergeCell ref="F3:I3"/>
    <mergeCell ref="J3:L3"/>
  </mergeCells>
  <pageMargins left="0.70833333333333304" right="0.70833333333333304" top="0.74791666666666701" bottom="0.74791666666666701" header="0.51180555555555496" footer="0.51180555555555496"/>
  <pageSetup paperSize="9" scale="72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обучение ОТ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ik6</cp:lastModifiedBy>
  <cp:revision>4</cp:revision>
  <cp:lastPrinted>2024-10-17T11:29:01Z</cp:lastPrinted>
  <dcterms:created xsi:type="dcterms:W3CDTF">2014-01-15T18:15:09Z</dcterms:created>
  <dcterms:modified xsi:type="dcterms:W3CDTF">2026-08-17T10:47:37Z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