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Ковалева К.С\Работа 2026\Договоры 2026\Столовая\июль 2026\посуда\"/>
    </mc:Choice>
  </mc:AlternateContent>
  <bookViews>
    <workbookView xWindow="0" yWindow="60" windowWidth="15480" windowHeight="9525"/>
  </bookViews>
  <sheets>
    <sheet name="Лист1" sheetId="1" r:id="rId1"/>
    <sheet name="Лист3" sheetId="3" r:id="rId2"/>
  </sheets>
  <definedNames>
    <definedName name="_xlnm.Print_Area" localSheetId="0">Лист1!$A$1:$G$17</definedName>
  </definedNames>
  <calcPr calcId="152511"/>
</workbook>
</file>

<file path=xl/calcChain.xml><?xml version="1.0" encoding="utf-8"?>
<calcChain xmlns="http://schemas.openxmlformats.org/spreadsheetml/2006/main">
  <c r="F7" i="1" l="1"/>
  <c r="B9" i="1" s="1"/>
  <c r="C7" i="1"/>
  <c r="E7" i="1"/>
  <c r="D7" i="1"/>
  <c r="B10" i="1" l="1"/>
  <c r="B11" i="1" s="1"/>
  <c r="D11" i="1" s="1"/>
  <c r="F6" i="1"/>
  <c r="F5" i="1"/>
  <c r="F4" i="1"/>
  <c r="F3" i="1"/>
  <c r="B16" i="1"/>
</calcChain>
</file>

<file path=xl/sharedStrings.xml><?xml version="1.0" encoding="utf-8"?>
<sst xmlns="http://schemas.openxmlformats.org/spreadsheetml/2006/main" count="19" uniqueCount="19">
  <si>
    <t>Количество ценовых значений</t>
  </si>
  <si>
    <t>Коэффициент вариации</t>
  </si>
  <si>
    <t>Среднее значение цен</t>
  </si>
  <si>
    <t>Среднее квадратичное отклонение цен</t>
  </si>
  <si>
    <t>Определение однородности совокупности значений используемых цен</t>
  </si>
  <si>
    <t>НЦМК</t>
  </si>
  <si>
    <r>
      <t xml:space="preserve">* В соотвествии с п. 3.19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в целях определения НМЦК методом сопоставимых рыночных цен (анализа рынка) рекомендуется использовать </t>
    </r>
    <r>
      <rPr>
        <b/>
        <u/>
        <sz val="8"/>
        <color indexed="10"/>
        <rFont val="Times New Roman"/>
        <family val="1"/>
        <charset val="204"/>
      </rPr>
      <t>не менее трех цен</t>
    </r>
    <r>
      <rPr>
        <sz val="8"/>
        <color indexed="8"/>
        <rFont val="Times New Roman"/>
        <family val="1"/>
        <charset val="204"/>
      </rPr>
      <t xml:space="preserve"> товара, работы, услуги, предлагаемых различными поставщиками (подрядчиками, исполнителями).</t>
    </r>
  </si>
  <si>
    <t>Расчет начальной (максимальной) цены контракта (далее - НМЦК)</t>
  </si>
  <si>
    <t>Цена предложения</t>
  </si>
  <si>
    <t>Наименование товара</t>
  </si>
  <si>
    <t xml:space="preserve">Коммерческое предложение  № 3 </t>
  </si>
  <si>
    <t xml:space="preserve">Коммерческое предложение № 1 </t>
  </si>
  <si>
    <t xml:space="preserve">Коммерческое предложение  № 2 </t>
  </si>
  <si>
    <t>Средняя цена</t>
  </si>
  <si>
    <t>Количество товара, шт.</t>
  </si>
  <si>
    <t xml:space="preserve">Контейнер для хранения прямоугольный 25 л
Объем 300 мл
Объем 300 мл
</t>
  </si>
  <si>
    <t xml:space="preserve">Миска 570 мл
</t>
  </si>
  <si>
    <t xml:space="preserve">Таз 7 л
Объем 280 мл
</t>
  </si>
  <si>
    <t xml:space="preserve">Таз 12 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</si>
</sst>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u/>
      <sz val="8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 applyAlignment="1">
      <alignment wrapText="1" shrinkToFit="1"/>
    </xf>
    <xf numFmtId="4" fontId="3" fillId="0" borderId="1" xfId="0" applyNumberFormat="1" applyFont="1" applyBorder="1"/>
    <xf numFmtId="2" fontId="4" fillId="0" borderId="1" xfId="0" applyNumberFormat="1" applyFont="1" applyBorder="1" applyAlignment="1">
      <alignment wrapText="1" shrinkToFit="1"/>
    </xf>
    <xf numFmtId="2" fontId="3" fillId="0" borderId="2" xfId="0" applyNumberFormat="1" applyFont="1" applyBorder="1" applyAlignment="1">
      <alignment horizontal="center" vertical="center" wrapText="1" shrinkToFit="1"/>
    </xf>
    <xf numFmtId="2" fontId="3" fillId="0" borderId="3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wrapText="1" shrinkToFit="1"/>
    </xf>
    <xf numFmtId="2" fontId="3" fillId="0" borderId="1" xfId="0" applyNumberFormat="1" applyFont="1" applyBorder="1" applyAlignment="1">
      <alignment wrapText="1" shrinkToFit="1"/>
    </xf>
    <xf numFmtId="0" fontId="3" fillId="0" borderId="6" xfId="0" applyFont="1" applyBorder="1" applyAlignment="1">
      <alignment wrapText="1" shrinkToFit="1"/>
    </xf>
    <xf numFmtId="0" fontId="3" fillId="0" borderId="1" xfId="0" applyFont="1" applyBorder="1" applyAlignment="1">
      <alignment vertical="center" wrapText="1"/>
    </xf>
    <xf numFmtId="2" fontId="3" fillId="0" borderId="7" xfId="0" applyNumberFormat="1" applyFont="1" applyBorder="1" applyAlignment="1">
      <alignment wrapText="1" shrinkToFit="1"/>
    </xf>
    <xf numFmtId="2" fontId="3" fillId="0" borderId="8" xfId="0" applyNumberFormat="1" applyFont="1" applyBorder="1" applyAlignment="1">
      <alignment wrapText="1" shrinkToFit="1"/>
    </xf>
    <xf numFmtId="2" fontId="3" fillId="0" borderId="9" xfId="0" applyNumberFormat="1" applyFont="1" applyBorder="1" applyAlignment="1">
      <alignment wrapText="1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2" fontId="5" fillId="0" borderId="10" xfId="0" applyNumberFormat="1" applyFont="1" applyBorder="1" applyAlignment="1">
      <alignment horizontal="center" wrapText="1" shrinkToFit="1"/>
    </xf>
    <xf numFmtId="0" fontId="5" fillId="0" borderId="10" xfId="0" applyFont="1" applyBorder="1" applyAlignment="1">
      <alignment horizont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wrapText="1" shrinkToFit="1"/>
    </xf>
    <xf numFmtId="0" fontId="6" fillId="0" borderId="0" xfId="0" applyFont="1" applyAlignment="1"/>
    <xf numFmtId="2" fontId="7" fillId="0" borderId="0" xfId="0" applyNumberFormat="1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5" xfId="0" applyFont="1" applyBorder="1" applyAlignment="1"/>
    <xf numFmtId="0" fontId="0" fillId="0" borderId="16" xfId="0" applyFont="1" applyBorder="1" applyAlignment="1"/>
    <xf numFmtId="4" fontId="3" fillId="0" borderId="11" xfId="0" applyNumberFormat="1" applyFont="1" applyBorder="1" applyAlignment="1">
      <alignment horizontal="center"/>
    </xf>
    <xf numFmtId="0" fontId="0" fillId="0" borderId="12" xfId="0" applyFont="1" applyBorder="1" applyAlignment="1"/>
    <xf numFmtId="0" fontId="0" fillId="0" borderId="17" xfId="0" applyFont="1" applyBorder="1" applyAlignment="1"/>
    <xf numFmtId="0" fontId="3" fillId="0" borderId="11" xfId="0" applyFont="1" applyBorder="1" applyAlignment="1">
      <alignment horizontal="center"/>
    </xf>
    <xf numFmtId="10" fontId="3" fillId="0" borderId="18" xfId="0" applyNumberFormat="1" applyFont="1" applyBorder="1" applyAlignment="1"/>
    <xf numFmtId="0" fontId="0" fillId="0" borderId="19" xfId="0" applyFont="1" applyBorder="1" applyAlignment="1"/>
    <xf numFmtId="0" fontId="3" fillId="0" borderId="18" xfId="0" applyFont="1" applyBorder="1" applyAlignment="1">
      <alignment vertical="center" wrapText="1" shrinkToFit="1"/>
    </xf>
    <xf numFmtId="0" fontId="3" fillId="0" borderId="20" xfId="0" applyFont="1" applyBorder="1" applyAlignment="1">
      <alignment vertical="center" wrapText="1" shrinkToFit="1"/>
    </xf>
    <xf numFmtId="0" fontId="3" fillId="0" borderId="21" xfId="0" applyFont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BreakPreview" zoomScale="115" zoomScaleNormal="100" zoomScaleSheetLayoutView="115" workbookViewId="0">
      <selection activeCell="B8" sqref="B8:G8"/>
    </sheetView>
  </sheetViews>
  <sheetFormatPr defaultRowHeight="15" x14ac:dyDescent="0.25"/>
  <cols>
    <col min="1" max="1" width="34.28515625" style="1" customWidth="1"/>
    <col min="2" max="2" width="13.28515625" style="1" customWidth="1"/>
    <col min="3" max="3" width="16.5703125" customWidth="1"/>
    <col min="4" max="5" width="17.28515625" customWidth="1"/>
    <col min="6" max="6" width="18.85546875" customWidth="1"/>
    <col min="7" max="7" width="21.140625" customWidth="1"/>
  </cols>
  <sheetData>
    <row r="1" spans="1:7" ht="16.5" thickBot="1" x14ac:dyDescent="0.3">
      <c r="A1" s="16" t="s">
        <v>4</v>
      </c>
      <c r="B1" s="16"/>
      <c r="C1" s="17"/>
      <c r="D1" s="17"/>
      <c r="E1" s="17"/>
      <c r="F1" s="17"/>
      <c r="G1" s="17"/>
    </row>
    <row r="2" spans="1:7" ht="45" x14ac:dyDescent="0.25">
      <c r="A2" s="4" t="s">
        <v>9</v>
      </c>
      <c r="B2" s="5" t="s">
        <v>14</v>
      </c>
      <c r="C2" s="6" t="s">
        <v>11</v>
      </c>
      <c r="D2" s="6" t="s">
        <v>12</v>
      </c>
      <c r="E2" s="6" t="s">
        <v>10</v>
      </c>
      <c r="F2" s="6" t="s">
        <v>13</v>
      </c>
      <c r="G2" s="7"/>
    </row>
    <row r="3" spans="1:7" ht="33" customHeight="1" x14ac:dyDescent="0.25">
      <c r="A3" s="14" t="s">
        <v>15</v>
      </c>
      <c r="B3" s="8">
        <v>10</v>
      </c>
      <c r="C3" s="2">
        <v>1279.43</v>
      </c>
      <c r="D3" s="2">
        <v>1319</v>
      </c>
      <c r="E3" s="2">
        <v>1358.57</v>
      </c>
      <c r="F3" s="13">
        <f t="shared" ref="F3:F6" si="0">(C3+D3+E3)/3</f>
        <v>1319</v>
      </c>
      <c r="G3" s="9"/>
    </row>
    <row r="4" spans="1:7" ht="19.5" customHeight="1" x14ac:dyDescent="0.25">
      <c r="A4" s="14" t="s">
        <v>16</v>
      </c>
      <c r="B4" s="8">
        <v>4</v>
      </c>
      <c r="C4" s="2">
        <v>395.76</v>
      </c>
      <c r="D4" s="2">
        <v>408</v>
      </c>
      <c r="E4" s="2">
        <v>420.24</v>
      </c>
      <c r="F4" s="13">
        <f t="shared" si="0"/>
        <v>408</v>
      </c>
      <c r="G4" s="9"/>
    </row>
    <row r="5" spans="1:7" ht="16.5" customHeight="1" x14ac:dyDescent="0.25">
      <c r="A5" s="15" t="s">
        <v>17</v>
      </c>
      <c r="B5" s="8">
        <v>3</v>
      </c>
      <c r="C5" s="2">
        <v>847.78</v>
      </c>
      <c r="D5" s="2">
        <v>874</v>
      </c>
      <c r="E5" s="2">
        <v>900.22</v>
      </c>
      <c r="F5" s="13">
        <f t="shared" si="0"/>
        <v>874</v>
      </c>
      <c r="G5" s="9"/>
    </row>
    <row r="6" spans="1:7" ht="18" customHeight="1" x14ac:dyDescent="0.25">
      <c r="A6" s="15" t="s">
        <v>18</v>
      </c>
      <c r="B6" s="8">
        <v>3</v>
      </c>
      <c r="C6" s="2">
        <v>1192.6099999999999</v>
      </c>
      <c r="D6" s="2">
        <v>1229.5</v>
      </c>
      <c r="E6" s="2">
        <v>1266.3900000000001</v>
      </c>
      <c r="F6" s="13">
        <f t="shared" si="0"/>
        <v>1229.5</v>
      </c>
      <c r="G6" s="9"/>
    </row>
    <row r="7" spans="1:7" ht="16.5" customHeight="1" thickBot="1" x14ac:dyDescent="0.3">
      <c r="A7" s="10" t="s">
        <v>8</v>
      </c>
      <c r="B7" s="8"/>
      <c r="C7" s="2">
        <f>B3*C3+B4*C4+B5*C5+B6*C6</f>
        <v>20498.510000000002</v>
      </c>
      <c r="D7" s="2">
        <f>B3*D3+B4*D4+B5*D5+B6*D6</f>
        <v>21132.5</v>
      </c>
      <c r="E7" s="2">
        <f>B3*E3+B4*E4+B5*E5+B6*E6</f>
        <v>21766.489999999998</v>
      </c>
      <c r="F7" s="13">
        <f>10*1319+4*408+3*874+3*1229.5</f>
        <v>21132.5</v>
      </c>
      <c r="G7" s="9"/>
    </row>
    <row r="8" spans="1:7" x14ac:dyDescent="0.25">
      <c r="A8" s="11" t="s">
        <v>0</v>
      </c>
      <c r="B8" s="25">
        <v>3</v>
      </c>
      <c r="C8" s="26"/>
      <c r="D8" s="26"/>
      <c r="E8" s="26"/>
      <c r="F8" s="26"/>
      <c r="G8" s="27"/>
    </row>
    <row r="9" spans="1:7" x14ac:dyDescent="0.25">
      <c r="A9" s="11" t="s">
        <v>2</v>
      </c>
      <c r="B9" s="28">
        <f>F7</f>
        <v>21132.5</v>
      </c>
      <c r="C9" s="29"/>
      <c r="D9" s="29"/>
      <c r="E9" s="29"/>
      <c r="F9" s="29"/>
      <c r="G9" s="30"/>
    </row>
    <row r="10" spans="1:7" ht="15" customHeight="1" x14ac:dyDescent="0.25">
      <c r="A10" s="11" t="s">
        <v>3</v>
      </c>
      <c r="B10" s="31">
        <f>SQRT(DEVSQ(C7,B9,D7,B9,E7,B9,F7,B9,G7,B9)/(B8-1))</f>
        <v>633.98999999999796</v>
      </c>
      <c r="C10" s="29"/>
      <c r="D10" s="29"/>
      <c r="E10" s="29"/>
      <c r="F10" s="29"/>
      <c r="G10" s="30"/>
    </row>
    <row r="11" spans="1:7" ht="32.25" customHeight="1" thickBot="1" x14ac:dyDescent="0.3">
      <c r="A11" s="12" t="s">
        <v>1</v>
      </c>
      <c r="B11" s="32">
        <f>B10/B9</f>
        <v>3.0000709807168957E-2</v>
      </c>
      <c r="C11" s="33"/>
      <c r="D11" s="34" t="str">
        <f>IF(B11&lt;33%,"совокупность цен принимается однородной","необходимо провести дополнительные ииследования в целя уивеленчения количества ценовой информации")</f>
        <v>совокупность цен принимается однородной</v>
      </c>
      <c r="E11" s="35"/>
      <c r="F11" s="35"/>
      <c r="G11" s="36"/>
    </row>
    <row r="12" spans="1:7" x14ac:dyDescent="0.25">
      <c r="A12" s="21" t="s">
        <v>6</v>
      </c>
      <c r="B12" s="21"/>
      <c r="C12" s="22"/>
      <c r="D12" s="22"/>
      <c r="E12" s="22"/>
      <c r="F12" s="22"/>
      <c r="G12" s="22"/>
    </row>
    <row r="13" spans="1:7" x14ac:dyDescent="0.25">
      <c r="A13" s="21"/>
      <c r="B13" s="21"/>
      <c r="C13" s="22"/>
      <c r="D13" s="22"/>
      <c r="E13" s="22"/>
      <c r="F13" s="22"/>
      <c r="G13" s="22"/>
    </row>
    <row r="14" spans="1:7" x14ac:dyDescent="0.25">
      <c r="A14" s="21"/>
      <c r="B14" s="21"/>
      <c r="C14" s="22"/>
      <c r="D14" s="22"/>
      <c r="E14" s="22"/>
      <c r="F14" s="22"/>
      <c r="G14" s="22"/>
    </row>
    <row r="15" spans="1:7" ht="29.65" customHeight="1" x14ac:dyDescent="0.25">
      <c r="A15" s="23" t="s">
        <v>7</v>
      </c>
      <c r="B15" s="23"/>
      <c r="C15" s="24"/>
      <c r="D15" s="24"/>
      <c r="E15" s="24"/>
      <c r="F15" s="24"/>
      <c r="G15" s="24"/>
    </row>
    <row r="16" spans="1:7" ht="18.600000000000001" customHeight="1" x14ac:dyDescent="0.25">
      <c r="A16" s="3" t="s">
        <v>5</v>
      </c>
      <c r="B16" s="18">
        <f>B9</f>
        <v>21132.5</v>
      </c>
      <c r="C16" s="19"/>
      <c r="D16" s="19"/>
      <c r="E16" s="19"/>
      <c r="F16" s="19"/>
      <c r="G16" s="20"/>
    </row>
    <row r="17" ht="24.6" customHeight="1" x14ac:dyDescent="0.25"/>
  </sheetData>
  <mergeCells count="9">
    <mergeCell ref="A1:G1"/>
    <mergeCell ref="B16:G16"/>
    <mergeCell ref="A12:G14"/>
    <mergeCell ref="A15:G15"/>
    <mergeCell ref="B8:G8"/>
    <mergeCell ref="B9:G9"/>
    <mergeCell ref="B10:G10"/>
    <mergeCell ref="B11:C11"/>
    <mergeCell ref="D11:G1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otasn</dc:creator>
  <cp:lastModifiedBy>Urist</cp:lastModifiedBy>
  <cp:lastPrinted>2025-07-16T03:29:20Z</cp:lastPrinted>
  <dcterms:created xsi:type="dcterms:W3CDTF">2014-01-14T07:51:36Z</dcterms:created>
  <dcterms:modified xsi:type="dcterms:W3CDTF">2026-08-03T01:31:48Z</dcterms:modified>
</cp:coreProperties>
</file>