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9" i="1" l="1"/>
  <c r="F9" i="1"/>
  <c r="E9" i="1"/>
  <c r="H8" i="1" l="1"/>
  <c r="K8" i="1" l="1"/>
  <c r="I8" i="1"/>
  <c r="J8" i="1" l="1"/>
  <c r="K9" i="1"/>
</calcChain>
</file>

<file path=xl/sharedStrings.xml><?xml version="1.0" encoding="utf-8"?>
<sst xmlns="http://schemas.openxmlformats.org/spreadsheetml/2006/main" count="19" uniqueCount="19">
  <si>
    <t xml:space="preserve"> Обоснование начальной (максимальной) цены контракта</t>
  </si>
  <si>
    <t>Используемый метод определения НМЦК с обоснованием: Метод сопоставимых рыночных цен (анализа рынка)</t>
  </si>
  <si>
    <t>№ п/п</t>
  </si>
  <si>
    <t>Ед. изм.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</si>
  <si>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</si>
  <si>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</si>
  <si>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</si>
  <si>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Количество (объем работы, услуги)</t>
  </si>
  <si>
    <t>Средняя арифметическая величина цены единицы продукции (&lt;ц&gt;)</t>
  </si>
  <si>
    <t>Итого по КП</t>
  </si>
  <si>
    <t xml:space="preserve">Наименование
товара </t>
  </si>
  <si>
    <t>Прочая закупка товаров, работ и услуг (оказание услуг по организации питания)</t>
  </si>
  <si>
    <t>Условные единицы</t>
  </si>
  <si>
    <t>В целях экономии денежных средств, Заказчиком принято решение установить начальную (максимальную) цену контракта, по наименьшему ценовому предложению. Наименьшая цена составила: 250 000,00 рублей</t>
  </si>
  <si>
    <t xml:space="preserve">Цена единицы продукции, указанная в источнике №1, (руб.).
Реквизиты источника: Счет на оплату № 71 от 20 августа 2026 г. </t>
  </si>
  <si>
    <t xml:space="preserve">Цена единицы продукции, указанная в источнике №2, (руб.).
Реквизиты источника: Счет на оплату № 385 от 20 августа 2026 г.
</t>
  </si>
  <si>
    <t xml:space="preserve">Цена единицы продукции, указанная в источнике №3, (руб.).
Реквизиты источника:Счет на оплату № КА-44 от 20 августа 2026 г.
</t>
  </si>
  <si>
    <t xml:space="preserve">Оказание услуг по организации питания на 40 человек </t>
  </si>
  <si>
    <t>Исполнитель                     Миронов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</si>
</sst>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Border="1" applyAlignment="1"/>
    <xf numFmtId="0" fontId="4" fillId="2" borderId="1" xfId="0" applyFont="1" applyFill="1" applyBorder="1" applyAlignment="1">
      <alignment horizontal="center" vertical="center" wrapText="1" shrinkToFit="1"/>
    </xf>
    <xf numFmtId="10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0" fillId="0" borderId="0" xfId="0" applyBorder="1"/>
    <xf numFmtId="4" fontId="9" fillId="0" borderId="0" xfId="2" applyNumberFormat="1" applyFont="1" applyFill="1" applyBorder="1" applyAlignment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3" fillId="0" borderId="3" xfId="2" applyNumberFormat="1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0" fillId="2" borderId="4" xfId="0" applyFont="1" applyFill="1" applyBorder="1" applyAlignment="1"/>
    <xf numFmtId="2" fontId="14" fillId="4" borderId="1" xfId="0" applyNumberFormat="1" applyFont="1" applyFill="1" applyBorder="1" applyAlignment="1"/>
    <xf numFmtId="2" fontId="14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200024</xdr:colOff>
      <xdr:row>6</xdr:row>
      <xdr:rowOff>1438275</xdr:rowOff>
    </xdr:from>
    <xdr:to>
      <xdr:col>8</xdr:col>
      <xdr:colOff>1078157</xdr:colOff>
      <xdr:row>6</xdr:row>
      <xdr:rowOff>1943101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56F3C3F8-7ECB-E2A4-20C0-705B6CFA4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5449" y="2628900"/>
          <a:ext cx="878133" cy="504826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6</xdr:row>
      <xdr:rowOff>1381125</xdr:rowOff>
    </xdr:from>
    <xdr:to>
      <xdr:col>9</xdr:col>
      <xdr:colOff>1266825</xdr:colOff>
      <xdr:row>6</xdr:row>
      <xdr:rowOff>1837146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BFE5453B-73B7-05BE-235B-1AA17263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58475" y="2571750"/>
          <a:ext cx="1066800" cy="456021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6</xdr:row>
      <xdr:rowOff>1314449</xdr:rowOff>
    </xdr:from>
    <xdr:to>
      <xdr:col>10</xdr:col>
      <xdr:colOff>1371600</xdr:colOff>
      <xdr:row>6</xdr:row>
      <xdr:rowOff>1838324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5C958668-6A1F-96BE-48C6-8276EEFE8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49125" y="2505074"/>
          <a:ext cx="1238250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609480</xdr:colOff>
      <xdr:row>8</xdr:row>
      <xdr:rowOff>0</xdr:rowOff>
    </xdr:from>
    <xdr:to>
      <xdr:col>1</xdr:col>
      <xdr:colOff>609480</xdr:colOff>
      <xdr:row>10</xdr:row>
      <xdr:rowOff>6210</xdr:rowOff>
    </xdr:to>
    <xdr:pic>
      <xdr:nvPicPr>
        <xdr:cNvPr id="14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219080" y="6210300"/>
          <a:ext cx="0" cy="29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571680</xdr:colOff>
      <xdr:row>8</xdr:row>
      <xdr:rowOff>0</xdr:rowOff>
    </xdr:from>
    <xdr:to>
      <xdr:col>1</xdr:col>
      <xdr:colOff>571680</xdr:colOff>
      <xdr:row>9</xdr:row>
      <xdr:rowOff>177630</xdr:rowOff>
    </xdr:to>
    <xdr:pic>
      <xdr:nvPicPr>
        <xdr:cNvPr id="15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181280" y="6210300"/>
          <a:ext cx="0" cy="27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609480</xdr:colOff>
      <xdr:row>8</xdr:row>
      <xdr:rowOff>0</xdr:rowOff>
    </xdr:from>
    <xdr:to>
      <xdr:col>1</xdr:col>
      <xdr:colOff>609480</xdr:colOff>
      <xdr:row>10</xdr:row>
      <xdr:rowOff>11970</xdr:rowOff>
    </xdr:to>
    <xdr:pic>
      <xdr:nvPicPr>
        <xdr:cNvPr id="16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219080" y="6210300"/>
          <a:ext cx="0" cy="29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571680</xdr:colOff>
      <xdr:row>8</xdr:row>
      <xdr:rowOff>0</xdr:rowOff>
    </xdr:from>
    <xdr:to>
      <xdr:col>1</xdr:col>
      <xdr:colOff>571680</xdr:colOff>
      <xdr:row>10</xdr:row>
      <xdr:rowOff>6210</xdr:rowOff>
    </xdr:to>
    <xdr:pic>
      <xdr:nvPicPr>
        <xdr:cNvPr id="17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181280" y="6210300"/>
          <a:ext cx="0" cy="29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609480</xdr:colOff>
      <xdr:row>8</xdr:row>
      <xdr:rowOff>0</xdr:rowOff>
    </xdr:from>
    <xdr:to>
      <xdr:col>1</xdr:col>
      <xdr:colOff>609480</xdr:colOff>
      <xdr:row>10</xdr:row>
      <xdr:rowOff>6210</xdr:rowOff>
    </xdr:to>
    <xdr:pic>
      <xdr:nvPicPr>
        <xdr:cNvPr id="18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219080" y="6210300"/>
          <a:ext cx="0" cy="29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571680</xdr:colOff>
      <xdr:row>8</xdr:row>
      <xdr:rowOff>0</xdr:rowOff>
    </xdr:from>
    <xdr:to>
      <xdr:col>1</xdr:col>
      <xdr:colOff>571680</xdr:colOff>
      <xdr:row>9</xdr:row>
      <xdr:rowOff>177630</xdr:rowOff>
    </xdr:to>
    <xdr:pic>
      <xdr:nvPicPr>
        <xdr:cNvPr id="19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181280" y="6210300"/>
          <a:ext cx="0" cy="27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609480</xdr:colOff>
      <xdr:row>8</xdr:row>
      <xdr:rowOff>0</xdr:rowOff>
    </xdr:from>
    <xdr:to>
      <xdr:col>1</xdr:col>
      <xdr:colOff>609480</xdr:colOff>
      <xdr:row>10</xdr:row>
      <xdr:rowOff>11970</xdr:rowOff>
    </xdr:to>
    <xdr:pic>
      <xdr:nvPicPr>
        <xdr:cNvPr id="20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219080" y="6210300"/>
          <a:ext cx="0" cy="29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571680</xdr:colOff>
      <xdr:row>8</xdr:row>
      <xdr:rowOff>0</xdr:rowOff>
    </xdr:from>
    <xdr:to>
      <xdr:col>1</xdr:col>
      <xdr:colOff>571680</xdr:colOff>
      <xdr:row>10</xdr:row>
      <xdr:rowOff>6210</xdr:rowOff>
    </xdr:to>
    <xdr:pic>
      <xdr:nvPicPr>
        <xdr:cNvPr id="21" name="Picture 7" descr="логотип ТД автоград"/>
        <xdr:cNvPicPr/>
      </xdr:nvPicPr>
      <xdr:blipFill>
        <a:blip xmlns:r="http://schemas.openxmlformats.org/officeDocument/2006/relationships" r:embed="rId4"/>
        <a:stretch/>
      </xdr:blipFill>
      <xdr:spPr>
        <a:xfrm>
          <a:off x="1181280" y="6210300"/>
          <a:ext cx="0" cy="2919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G16" sqref="G16"/>
    </sheetView>
  </sheetViews>
  <sheetFormatPr defaultRowHeight="15" x14ac:dyDescent="0.25"/>
  <cols>
    <col min="1" max="1" width="4.28515625" customWidth="1"/>
    <col min="2" max="2" width="31.140625" customWidth="1"/>
    <col min="3" max="3" width="10.42578125" customWidth="1"/>
    <col min="4" max="4" width="12.85546875" customWidth="1"/>
    <col min="5" max="5" width="19.140625" customWidth="1"/>
    <col min="6" max="6" width="20.5703125" customWidth="1"/>
    <col min="7" max="7" width="18.85546875" customWidth="1"/>
    <col min="8" max="8" width="19.42578125" customWidth="1"/>
    <col min="9" max="9" width="20.140625" customWidth="1"/>
    <col min="10" max="10" width="21.85546875" customWidth="1"/>
    <col min="11" max="11" width="20.85546875" customWidth="1"/>
  </cols>
  <sheetData>
    <row r="1" spans="1:13" ht="15.7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14"/>
    </row>
    <row r="2" spans="1:13" ht="15.75" x14ac:dyDescent="0.25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15.75" x14ac:dyDescent="0.25">
      <c r="A3" s="37" t="s">
        <v>11</v>
      </c>
      <c r="B3" s="36"/>
      <c r="C3" s="36"/>
      <c r="D3" s="36"/>
      <c r="E3" s="36"/>
      <c r="F3" s="36"/>
      <c r="G3" s="36"/>
      <c r="H3" s="36"/>
      <c r="I3" s="36"/>
      <c r="J3" s="36"/>
      <c r="K3" s="14"/>
    </row>
    <row r="4" spans="1:13" ht="15.75" x14ac:dyDescent="0.25">
      <c r="A4" s="14"/>
      <c r="B4" s="16"/>
      <c r="C4" s="16"/>
      <c r="D4" s="16"/>
      <c r="E4" s="16"/>
      <c r="F4" s="16"/>
      <c r="G4" s="16"/>
      <c r="H4" s="16"/>
      <c r="I4" s="16"/>
      <c r="J4" s="16"/>
      <c r="K4" s="14"/>
    </row>
    <row r="5" spans="1:13" ht="15.75" x14ac:dyDescent="0.25">
      <c r="A5" s="36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3" x14ac:dyDescent="0.25">
      <c r="A6" s="2"/>
      <c r="B6" s="4"/>
      <c r="C6" s="5"/>
      <c r="D6" s="5"/>
      <c r="E6" s="2"/>
      <c r="F6" s="2"/>
      <c r="G6" s="2"/>
      <c r="H6" s="6"/>
      <c r="I6" s="6"/>
      <c r="J6" s="6"/>
      <c r="K6" s="2"/>
    </row>
    <row r="7" spans="1:13" ht="156.75" x14ac:dyDescent="0.25">
      <c r="A7" s="11" t="s">
        <v>2</v>
      </c>
      <c r="B7" s="12" t="s">
        <v>10</v>
      </c>
      <c r="C7" s="12" t="s">
        <v>3</v>
      </c>
      <c r="D7" s="12" t="s">
        <v>7</v>
      </c>
      <c r="E7" s="11" t="s">
        <v>14</v>
      </c>
      <c r="F7" s="11" t="s">
        <v>15</v>
      </c>
      <c r="G7" s="11" t="s">
        <v>16</v>
      </c>
      <c r="H7" s="11" t="s">
        <v>8</v>
      </c>
      <c r="I7" s="11" t="s">
        <v>4</v>
      </c>
      <c r="J7" s="11" t="s">
        <v>5</v>
      </c>
      <c r="K7" s="11" t="s">
        <v>6</v>
      </c>
    </row>
    <row r="8" spans="1:13" ht="30" x14ac:dyDescent="0.25">
      <c r="A8" s="13">
        <v>1</v>
      </c>
      <c r="B8" s="22" t="s">
        <v>17</v>
      </c>
      <c r="C8" s="7" t="s">
        <v>12</v>
      </c>
      <c r="D8" s="23">
        <v>1</v>
      </c>
      <c r="E8" s="24">
        <v>250000</v>
      </c>
      <c r="F8" s="25">
        <v>260000</v>
      </c>
      <c r="G8" s="25">
        <v>260000</v>
      </c>
      <c r="H8" s="17">
        <f>ROUND(AVERAGE(E8:G8),2)</f>
        <v>256666.67</v>
      </c>
      <c r="I8" s="10">
        <f>_xlfn.STDEV.S(E8:G8)</f>
        <v>5773.5026918962576</v>
      </c>
      <c r="J8" s="8">
        <f>I8/H8</f>
        <v>2.2494166039931315E-2</v>
      </c>
      <c r="K8" s="17">
        <f>H8*D8</f>
        <v>256666.67</v>
      </c>
      <c r="M8" s="18"/>
    </row>
    <row r="9" spans="1:13" ht="18.75" x14ac:dyDescent="0.3">
      <c r="A9" s="9"/>
      <c r="B9" s="26" t="s">
        <v>9</v>
      </c>
      <c r="C9" s="27"/>
      <c r="D9" s="28"/>
      <c r="E9" s="29">
        <f>E8*D8</f>
        <v>250000</v>
      </c>
      <c r="F9" s="30">
        <f>F8*D8</f>
        <v>260000</v>
      </c>
      <c r="G9" s="30">
        <f>G8*D8</f>
        <v>260000</v>
      </c>
      <c r="H9" s="31"/>
      <c r="I9" s="32"/>
      <c r="J9" s="33"/>
      <c r="K9" s="34">
        <f>SUM(K8:K8)</f>
        <v>256666.67</v>
      </c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s="2" customFormat="1" ht="39.75" customHeight="1" x14ac:dyDescent="0.25">
      <c r="A11" s="35" t="s">
        <v>13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3" s="2" customFormat="1" x14ac:dyDescent="0.25">
      <c r="A12" s="1"/>
      <c r="B12" s="1"/>
      <c r="C12" s="1"/>
      <c r="D12" s="1"/>
      <c r="E12" s="1"/>
      <c r="H12" s="3"/>
      <c r="I12" s="3"/>
      <c r="J12" s="3"/>
    </row>
    <row r="13" spans="1:13" s="2" customFormat="1" x14ac:dyDescent="0.25">
      <c r="A13" s="1"/>
      <c r="B13" s="1"/>
      <c r="C13" s="1"/>
      <c r="D13" s="1"/>
      <c r="E13" s="1"/>
      <c r="H13" s="3"/>
      <c r="I13" s="3"/>
      <c r="J13" s="3"/>
    </row>
    <row r="14" spans="1:13" s="2" customFormat="1" x14ac:dyDescent="0.25">
      <c r="A14" s="1"/>
      <c r="B14" s="1"/>
      <c r="C14" s="1"/>
      <c r="D14" s="1"/>
      <c r="E14" s="1"/>
      <c r="H14" s="3"/>
      <c r="I14" s="3"/>
      <c r="J14" s="3"/>
    </row>
    <row r="15" spans="1:13" s="2" customFormat="1" ht="18.75" x14ac:dyDescent="0.3">
      <c r="A15" s="1"/>
      <c r="B15" s="38" t="s">
        <v>18</v>
      </c>
      <c r="C15" s="1"/>
      <c r="D15" s="1"/>
      <c r="E15" s="1"/>
      <c r="H15" s="3"/>
      <c r="I15" s="3"/>
      <c r="J15" s="3"/>
    </row>
    <row r="16" spans="1:13" s="2" customFormat="1" x14ac:dyDescent="0.25">
      <c r="A16" s="1"/>
      <c r="B16" s="1"/>
      <c r="C16" s="1"/>
      <c r="D16" s="1"/>
      <c r="E16" s="1"/>
      <c r="H16" s="3"/>
      <c r="I16" s="3"/>
      <c r="J16" s="3"/>
    </row>
    <row r="17" spans="5:8" x14ac:dyDescent="0.25">
      <c r="E17" s="19"/>
      <c r="F17" s="19"/>
      <c r="G17" s="19"/>
      <c r="H17" s="19"/>
    </row>
    <row r="18" spans="5:8" x14ac:dyDescent="0.25">
      <c r="E18" s="19"/>
      <c r="F18" s="19"/>
      <c r="G18" s="19"/>
      <c r="H18" s="19"/>
    </row>
    <row r="19" spans="5:8" x14ac:dyDescent="0.25">
      <c r="E19" s="20"/>
      <c r="F19" s="21"/>
      <c r="G19" s="21"/>
      <c r="H19" s="19"/>
    </row>
    <row r="20" spans="5:8" x14ac:dyDescent="0.25">
      <c r="E20" s="20"/>
      <c r="F20" s="21"/>
      <c r="G20" s="21"/>
      <c r="H20" s="19"/>
    </row>
    <row r="21" spans="5:8" x14ac:dyDescent="0.25">
      <c r="E21" s="20"/>
      <c r="F21" s="21"/>
      <c r="G21" s="21"/>
      <c r="H21" s="19"/>
    </row>
  </sheetData>
  <mergeCells count="4">
    <mergeCell ref="A11:K11"/>
    <mergeCell ref="A1:J1"/>
    <mergeCell ref="A3:J3"/>
    <mergeCell ref="A5:K5"/>
  </mergeCells>
  <pageMargins left="0.7" right="0.7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2026-08-24T11:01:56Z</dcterms:modified>
</cp:coreProperties>
</file>