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gutu.loc\общие документы\Отдел контрактной службы\ЗАКУПКИ 2026\44-ФЗ Ед. поставщик\Москва\БЕРЕЗКА\Стиральные машинки\"/>
    </mc:Choice>
  </mc:AlternateContent>
  <bookViews>
    <workbookView xWindow="0" yWindow="0" windowWidth="28800" windowHeight="11580"/>
  </bookViews>
  <sheets>
    <sheet name="Лист2" sheetId="2" r:id="rId1"/>
  </sheets>
  <definedNames>
    <definedName name="_xlnm.Print_Area" localSheetId="0">Лист2!$A$1:$J$17</definedName>
  </definedNames>
  <calcPr calcId="162913" iterate="1"/>
</workbook>
</file>

<file path=xl/calcChain.xml><?xml version="1.0" encoding="utf-8"?>
<calcChain xmlns="http://schemas.openxmlformats.org/spreadsheetml/2006/main">
  <c r="H11" i="2" l="1"/>
  <c r="I11" i="2" s="1"/>
  <c r="J11" i="2" l="1"/>
  <c r="J12" i="2" s="1"/>
  <c r="J13" i="2" l="1"/>
</calcChain>
</file>

<file path=xl/sharedStrings.xml><?xml version="1.0" encoding="utf-8"?>
<sst xmlns="http://schemas.openxmlformats.org/spreadsheetml/2006/main" count="24" uniqueCount="23">
  <si>
    <t>№ п/п</t>
  </si>
  <si>
    <t>Ср. цена за единицу, руб.</t>
  </si>
  <si>
    <t>Сумма, руб.</t>
  </si>
  <si>
    <t>Ед. изм.</t>
  </si>
  <si>
    <t>Коэф. вариации, руб.</t>
  </si>
  <si>
    <t>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</si>
  <si>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</si>
  <si>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НМЦК с обоснованием</t>
  </si>
  <si>
    <t>Предмет контракта</t>
  </si>
  <si>
    <t>Расчет начальной (максимальной) цены контракта</t>
  </si>
  <si>
    <r>
      <t xml:space="preserve">В соответствии с </t>
    </r>
    <r>
      <rPr>
        <u/>
        <sz val="12"/>
        <color theme="1"/>
        <rFont val="Times New Roman"/>
        <family val="1"/>
        <charset val="204"/>
      </rPr>
      <t>п. 2</t>
    </r>
    <r>
      <rPr>
        <sz val="12"/>
        <color theme="1"/>
        <rFont val="Times New Roman"/>
        <family val="1"/>
        <charset val="204"/>
      </rPr>
      <t xml:space="preserve"> ст. 22 Федерального закона от 05.04.2013 № 44-ФЗ О контрактной системе в сфере закупок, метод </t>
    </r>
    <r>
      <rPr>
        <u/>
        <sz val="12"/>
        <color theme="1"/>
        <rFont val="Times New Roman"/>
        <family val="1"/>
        <charset val="204"/>
      </rPr>
      <t>сопоставимых рыночных цен (анализ рынка)</t>
    </r>
  </si>
  <si>
    <t>Источники информации о ценах товаров, работ, услуг</t>
  </si>
  <si>
    <t>Кол-во</t>
  </si>
  <si>
    <t>Наименование поставляемых товаров (выполняемых работ, оказываемых услуг)</t>
  </si>
  <si>
    <t>шт.</t>
  </si>
  <si>
    <t>Стиральная машина Gorenje W1NHEI74SAS</t>
  </si>
  <si>
    <t>В соответствии с Техническим заданием.</t>
  </si>
  <si>
    <t xml:space="preserve">КП № 1 от 01.07.2026 </t>
  </si>
  <si>
    <t xml:space="preserve">КП № 2 от 01.07.2026 </t>
  </si>
  <si>
    <t xml:space="preserve">КП № 3 от 01.07.2026 </t>
  </si>
  <si>
    <t>Начальная (максимальная) цена контракта, в т.ч. НДС 22%</t>
  </si>
  <si>
    <t>Дата подготовки обоснования НМЦК :01.07.2026 г.</t>
  </si>
  <si>
    <t xml:space="preserve">Поставка стиральных машин 
для нужд ФГБОУ ВО «МГУТУ им. К.Г. Разумовского (ПКУ)»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</si>
</sst>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0.000000000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2" fillId="0" borderId="0" applyFont="0" applyFill="0" applyBorder="0" applyAlignment="0" applyProtection="0"/>
  </cellStyleXfs>
  <cellXfs count="37">
    <xf numFmtId="0" fontId="0" fillId="0" borderId="0" xfId="0"/>
    <xf numFmtId="165" fontId="3" fillId="0" borderId="1" xfId="3" quotePrefix="1" applyFont="1" applyBorder="1" applyAlignment="1">
      <alignment horizontal="center" vertical="center"/>
    </xf>
    <xf numFmtId="0" fontId="0" fillId="0" borderId="0" xfId="0"/>
    <xf numFmtId="166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/>
    </xf>
    <xf numFmtId="4" fontId="6" fillId="0" borderId="0" xfId="2" applyNumberFormat="1" applyFont="1" applyBorder="1" applyAlignment="1">
      <alignment horizontal="right" vertical="top" wrapText="1"/>
    </xf>
    <xf numFmtId="0" fontId="3" fillId="0" borderId="0" xfId="2" applyFont="1" applyBorder="1" applyAlignment="1">
      <alignment wrapText="1"/>
    </xf>
    <xf numFmtId="0" fontId="3" fillId="0" borderId="0" xfId="2" applyFont="1" applyBorder="1" applyAlignment="1">
      <alignment vertical="center" wrapText="1"/>
    </xf>
    <xf numFmtId="165" fontId="3" fillId="0" borderId="1" xfId="1" quotePrefix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165" fontId="3" fillId="0" borderId="1" xfId="3" quotePrefix="1" applyFont="1" applyBorder="1" applyAlignment="1">
      <alignment vertical="center"/>
    </xf>
    <xf numFmtId="165" fontId="3" fillId="2" borderId="1" xfId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2 2" xfId="5"/>
    <cellStyle name="Обычный 2 3" xfId="6"/>
    <cellStyle name="Процентный 2" xfId="7"/>
    <cellStyle name="Финансовый" xfId="1" builtinId="3"/>
    <cellStyle name="Финансовый 2" xf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view="pageBreakPreview" topLeftCell="A3" zoomScaleSheetLayoutView="100" workbookViewId="0">
      <selection activeCell="A14" sqref="A14:J14"/>
    </sheetView>
  </sheetViews>
  <sheetFormatPr defaultRowHeight="15" x14ac:dyDescent="0.25"/>
  <cols>
    <col min="1" max="1" width="4.28515625" bestFit="1" customWidth="1"/>
    <col min="2" max="2" width="33.28515625" style="2" customWidth="1"/>
    <col min="3" max="3" width="9.5703125" style="2" bestFit="1" customWidth="1"/>
    <col min="4" max="4" width="10.85546875" customWidth="1"/>
    <col min="5" max="6" width="16.28515625" bestFit="1" customWidth="1"/>
    <col min="7" max="7" width="16.28515625" style="2" customWidth="1"/>
    <col min="8" max="8" width="16.28515625" customWidth="1"/>
    <col min="9" max="9" width="11.140625" bestFit="1" customWidth="1"/>
    <col min="10" max="10" width="37.7109375" customWidth="1"/>
    <col min="11" max="12" width="9" customWidth="1"/>
  </cols>
  <sheetData>
    <row r="1" spans="1:10" s="2" customFormat="1" ht="30" customHeight="1" x14ac:dyDescent="0.25">
      <c r="A1" s="4"/>
      <c r="B1" s="4"/>
      <c r="C1" s="4"/>
      <c r="D1" s="4"/>
      <c r="E1" s="26"/>
      <c r="F1" s="26"/>
      <c r="G1" s="17"/>
      <c r="H1" s="4"/>
      <c r="I1" s="35"/>
      <c r="J1" s="35"/>
    </row>
    <row r="2" spans="1:10" s="2" customFormat="1" ht="22.5" customHeight="1" x14ac:dyDescent="0.25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s="2" customFormat="1" ht="42.75" customHeight="1" x14ac:dyDescent="0.25">
      <c r="A3" s="28" t="s">
        <v>22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s="2" customFormat="1" ht="15.75" x14ac:dyDescent="0.25">
      <c r="A4" s="5"/>
      <c r="B4" s="5"/>
      <c r="C4" s="5"/>
      <c r="D4" s="5"/>
      <c r="E4" s="5"/>
      <c r="F4" s="5"/>
      <c r="G4" s="18"/>
      <c r="H4" s="5"/>
      <c r="I4" s="5"/>
      <c r="J4" s="5"/>
    </row>
    <row r="5" spans="1:10" s="2" customFormat="1" ht="54.75" customHeight="1" x14ac:dyDescent="0.25">
      <c r="A5" s="29" t="s">
        <v>8</v>
      </c>
      <c r="B5" s="29"/>
      <c r="C5" s="29"/>
      <c r="D5" s="29"/>
      <c r="E5" s="29"/>
      <c r="F5" s="30" t="s">
        <v>22</v>
      </c>
      <c r="G5" s="31"/>
      <c r="H5" s="31"/>
      <c r="I5" s="31"/>
      <c r="J5" s="32"/>
    </row>
    <row r="6" spans="1:10" s="2" customFormat="1" ht="24" customHeight="1" x14ac:dyDescent="0.25">
      <c r="A6" s="33" t="s">
        <v>6</v>
      </c>
      <c r="B6" s="33"/>
      <c r="C6" s="33"/>
      <c r="D6" s="33"/>
      <c r="E6" s="33"/>
      <c r="F6" s="33" t="s">
        <v>16</v>
      </c>
      <c r="G6" s="33"/>
      <c r="H6" s="33"/>
      <c r="I6" s="33"/>
      <c r="J6" s="33"/>
    </row>
    <row r="7" spans="1:10" s="2" customFormat="1" ht="51" customHeight="1" x14ac:dyDescent="0.25">
      <c r="A7" s="33" t="s">
        <v>7</v>
      </c>
      <c r="B7" s="33"/>
      <c r="C7" s="33"/>
      <c r="D7" s="33"/>
      <c r="E7" s="33"/>
      <c r="F7" s="33" t="s">
        <v>10</v>
      </c>
      <c r="G7" s="33"/>
      <c r="H7" s="33"/>
      <c r="I7" s="33"/>
      <c r="J7" s="33"/>
    </row>
    <row r="8" spans="1:10" s="2" customFormat="1" ht="15.75" x14ac:dyDescent="0.25">
      <c r="A8" s="34" t="s">
        <v>9</v>
      </c>
      <c r="B8" s="34"/>
      <c r="C8" s="34"/>
      <c r="D8" s="34"/>
      <c r="E8" s="34"/>
      <c r="F8" s="34"/>
      <c r="G8" s="34"/>
      <c r="H8" s="34"/>
      <c r="I8" s="34"/>
      <c r="J8" s="34"/>
    </row>
    <row r="9" spans="1:10" s="2" customFormat="1" ht="31.5" customHeight="1" x14ac:dyDescent="0.25">
      <c r="A9" s="21" t="s">
        <v>0</v>
      </c>
      <c r="B9" s="21" t="s">
        <v>13</v>
      </c>
      <c r="C9" s="21" t="s">
        <v>3</v>
      </c>
      <c r="D9" s="21" t="s">
        <v>12</v>
      </c>
      <c r="E9" s="36" t="s">
        <v>11</v>
      </c>
      <c r="F9" s="36"/>
      <c r="G9" s="36"/>
      <c r="H9" s="21" t="s">
        <v>1</v>
      </c>
      <c r="I9" s="21" t="s">
        <v>4</v>
      </c>
      <c r="J9" s="21" t="s">
        <v>2</v>
      </c>
    </row>
    <row r="10" spans="1:10" ht="31.5" x14ac:dyDescent="0.25">
      <c r="A10" s="21"/>
      <c r="B10" s="21"/>
      <c r="C10" s="21"/>
      <c r="D10" s="21"/>
      <c r="E10" s="11" t="s">
        <v>17</v>
      </c>
      <c r="F10" s="11" t="s">
        <v>18</v>
      </c>
      <c r="G10" s="11" t="s">
        <v>19</v>
      </c>
      <c r="H10" s="21"/>
      <c r="I10" s="21"/>
      <c r="J10" s="21"/>
    </row>
    <row r="11" spans="1:10" s="2" customFormat="1" ht="31.5" x14ac:dyDescent="0.25">
      <c r="A11" s="19">
        <v>1</v>
      </c>
      <c r="B11" s="13" t="s">
        <v>15</v>
      </c>
      <c r="C11" s="10" t="s">
        <v>14</v>
      </c>
      <c r="D11" s="19">
        <v>2</v>
      </c>
      <c r="E11" s="15">
        <v>42090</v>
      </c>
      <c r="F11" s="15">
        <v>27980</v>
      </c>
      <c r="G11" s="15">
        <v>41730</v>
      </c>
      <c r="H11" s="1">
        <f>ROUND(AVERAGE(E11:G11),2)</f>
        <v>37266.67</v>
      </c>
      <c r="I11" s="9">
        <f>ROUND(STDEV(E11:G11)/H11*100,2)</f>
        <v>21.59</v>
      </c>
      <c r="J11" s="20">
        <f>D11*H11</f>
        <v>74533.34</v>
      </c>
    </row>
    <row r="12" spans="1:10" s="2" customFormat="1" ht="25.5" customHeight="1" x14ac:dyDescent="0.25">
      <c r="A12" s="12"/>
      <c r="B12" s="13"/>
      <c r="C12" s="10"/>
      <c r="D12" s="16"/>
      <c r="E12" s="15"/>
      <c r="F12" s="15"/>
      <c r="G12" s="15"/>
      <c r="H12" s="1"/>
      <c r="I12" s="9"/>
      <c r="J12" s="1">
        <f>J11</f>
        <v>74533.34</v>
      </c>
    </row>
    <row r="13" spans="1:10" ht="23.25" customHeight="1" x14ac:dyDescent="0.25">
      <c r="A13" s="22" t="s">
        <v>20</v>
      </c>
      <c r="B13" s="23"/>
      <c r="C13" s="23"/>
      <c r="D13" s="23"/>
      <c r="E13" s="23"/>
      <c r="F13" s="23"/>
      <c r="G13" s="23"/>
      <c r="H13" s="23"/>
      <c r="I13" s="24"/>
      <c r="J13" s="14">
        <f>SUM(J12:J12)</f>
        <v>74533.34</v>
      </c>
    </row>
    <row r="14" spans="1:10" ht="20.25" customHeight="1" x14ac:dyDescent="0.25">
      <c r="A14" s="25" t="s">
        <v>21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10" x14ac:dyDescent="0.25">
      <c r="I15" s="3"/>
    </row>
    <row r="16" spans="1:10" ht="15.75" x14ac:dyDescent="0.25">
      <c r="A16" s="7"/>
      <c r="B16" s="8"/>
      <c r="C16" s="7"/>
      <c r="D16" s="7"/>
      <c r="E16" s="7"/>
      <c r="F16" s="6"/>
      <c r="G16" s="6"/>
    </row>
  </sheetData>
  <mergeCells count="21">
    <mergeCell ref="J9:J10"/>
    <mergeCell ref="A14:J14"/>
    <mergeCell ref="E1:F1"/>
    <mergeCell ref="H9:H10"/>
    <mergeCell ref="A2:J2"/>
    <mergeCell ref="A3:J3"/>
    <mergeCell ref="A5:E5"/>
    <mergeCell ref="F5:J5"/>
    <mergeCell ref="A6:E6"/>
    <mergeCell ref="F6:J6"/>
    <mergeCell ref="A7:E7"/>
    <mergeCell ref="F7:J7"/>
    <mergeCell ref="A8:J8"/>
    <mergeCell ref="A9:A10"/>
    <mergeCell ref="I1:J1"/>
    <mergeCell ref="E9:G9"/>
    <mergeCell ref="D9:D10"/>
    <mergeCell ref="C9:C10"/>
    <mergeCell ref="B9:B10"/>
    <mergeCell ref="A13:I13"/>
    <mergeCell ref="I9:I10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Гришина</dc:creator>
  <cp:lastModifiedBy>Клепацкая Татьяна Борисовна</cp:lastModifiedBy>
  <cp:lastPrinted>2025-11-17T08:51:54Z</cp:lastPrinted>
  <dcterms:created xsi:type="dcterms:W3CDTF">2017-02-15T04:32:41Z</dcterms:created>
  <dcterms:modified xsi:type="dcterms:W3CDTF">2026-07-01T13:36:32Z</dcterms:modified>
</cp:coreProperties>
</file>