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270" windowWidth="15360" windowHeight="6375"/>
  </bookViews>
  <sheets>
    <sheet name="ЛП (5 позиций)" sheetId="1" r:id="rId1"/>
    <sheet name="Лист3" sheetId="3" r:id="rId2"/>
  </sheets>
  <calcPr calcId="144525"/>
</workbook>
</file>

<file path=xl/calcChain.xml><?xml version="1.0" encoding="utf-8"?>
<calcChain xmlns="http://schemas.openxmlformats.org/spreadsheetml/2006/main">
  <c r="I5" i="1" l="1"/>
  <c r="I9" i="1" l="1"/>
  <c r="H9" i="1"/>
  <c r="I8" i="1"/>
  <c r="H8" i="1"/>
  <c r="I7" i="1"/>
  <c r="H7" i="1"/>
  <c r="H6" i="1"/>
  <c r="H5" i="1"/>
  <c r="I6" i="1"/>
  <c r="G5" i="1"/>
  <c r="G6" i="1"/>
  <c r="G7" i="1"/>
  <c r="G8" i="1"/>
  <c r="G9" i="1"/>
  <c r="G10" i="1" l="1"/>
</calcChain>
</file>

<file path=xl/sharedStrings.xml><?xml version="1.0" encoding="utf-8"?>
<sst xmlns="http://schemas.openxmlformats.org/spreadsheetml/2006/main" count="25" uniqueCount="22">
  <si>
    <t>№п/п</t>
  </si>
  <si>
    <t>Ед. изм</t>
  </si>
  <si>
    <t>Кол-во</t>
  </si>
  <si>
    <t>Сумма</t>
  </si>
  <si>
    <t>Код по ОКПД2/КТРУ</t>
  </si>
  <si>
    <t>МНН / Группировочное (химическое) наименование</t>
  </si>
  <si>
    <t xml:space="preserve">Штука (таблетка)
</t>
  </si>
  <si>
    <t xml:space="preserve">цена за упаковку </t>
  </si>
  <si>
    <t>закупка в соответствии п. 4 ч.1 ст 93 44-ФЗ</t>
  </si>
  <si>
    <t xml:space="preserve">колич. уп </t>
  </si>
  <si>
    <t xml:space="preserve">Цена за ед. изм. </t>
  </si>
  <si>
    <t xml:space="preserve">21.20.10.149: Препараты гиполипидемические /                        21.20.10.149-00001
</t>
  </si>
  <si>
    <r>
      <t xml:space="preserve">АТОРВАСТАТИН                                                           </t>
    </r>
    <r>
      <rPr>
        <sz val="8"/>
        <color theme="1"/>
        <rFont val="XO Thames"/>
        <family val="1"/>
        <charset val="204"/>
      </rPr>
      <t>40 мг,  ТАБЛЕТКИ, ПОКРЫТЫЕ ОБОЛОЧКОЙ</t>
    </r>
    <r>
      <rPr>
        <b/>
        <sz val="12"/>
        <color theme="1"/>
        <rFont val="XO Thames"/>
        <family val="1"/>
        <charset val="204"/>
      </rPr>
      <t xml:space="preserve">
</t>
    </r>
  </si>
  <si>
    <t>21.20.10.146-00001 / 21.20.10.146: Бета-адреноблокаторы</t>
  </si>
  <si>
    <r>
      <t xml:space="preserve">БИСОПРОЛОЛ                                           </t>
    </r>
    <r>
      <rPr>
        <sz val="8"/>
        <color theme="1"/>
        <rFont val="XO Thames"/>
        <family val="1"/>
        <charset val="204"/>
      </rPr>
      <t>10 мг,  ТАБЛЕТКИ, ПОКРЫТЫЕ ОБОЛОЧКОЙ</t>
    </r>
    <r>
      <rPr>
        <b/>
        <sz val="12"/>
        <color theme="1"/>
        <rFont val="XO Thames"/>
        <family val="1"/>
        <charset val="204"/>
      </rPr>
      <t xml:space="preserve">
</t>
    </r>
  </si>
  <si>
    <t>Кубический сантиметр; миллилитр (мл)</t>
  </si>
  <si>
    <r>
      <t xml:space="preserve">БРИЛЛИАНТОВЫЙ ЗЕЛЕНЫЙ          </t>
    </r>
    <r>
      <rPr>
        <sz val="8"/>
        <color theme="1"/>
        <rFont val="XO Thames"/>
        <family val="1"/>
        <charset val="204"/>
      </rPr>
      <t>10 мг/мл,  РАСТВОР ДЛЯ НАРУЖНОГО ПРИМЕНЕНИЯ</t>
    </r>
    <r>
      <rPr>
        <b/>
        <sz val="12"/>
        <color theme="1"/>
        <rFont val="XO Thames"/>
        <family val="1"/>
        <charset val="204"/>
      </rPr>
      <t xml:space="preserve">
</t>
    </r>
  </si>
  <si>
    <t xml:space="preserve">21.20.10.158-00004 / 21.20.10.158: Антисептики и дезинфицирующие препараты
</t>
  </si>
  <si>
    <t xml:space="preserve">21.20.10.146-00002 / 21.20.10.146: Бета-адреноблокаторы
</t>
  </si>
  <si>
    <r>
      <t xml:space="preserve">МЕТОПРОЛОЛ
</t>
    </r>
    <r>
      <rPr>
        <sz val="8"/>
        <color theme="1"/>
        <rFont val="XO Thames"/>
        <family val="1"/>
        <charset val="204"/>
      </rPr>
      <t xml:space="preserve">100 мг, ТАБЛЕТКИ </t>
    </r>
  </si>
  <si>
    <t xml:space="preserve">21.20.10.261-00028 / 21.20.10.261: Препараты для лечения заболеваний глаз
</t>
  </si>
  <si>
    <r>
      <t xml:space="preserve">ТРОПИКАМИД+ФЕНИЛЭФРИН
</t>
    </r>
    <r>
      <rPr>
        <sz val="8"/>
        <color theme="1"/>
        <rFont val="XO Thames"/>
        <family val="1"/>
        <charset val="204"/>
      </rPr>
      <t xml:space="preserve">8 мг+50 мг/мл, КАПЛИ ГЛАЗНЫЕ </t>
    </r>
    <r>
      <rPr>
        <b/>
        <sz val="11"/>
        <color theme="1"/>
        <rFont val="XO Thames"/>
        <family val="1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</si>
</sst>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XO Thames"/>
      <family val="1"/>
      <charset val="204"/>
    </font>
    <font>
      <b/>
      <sz val="12"/>
      <color theme="1"/>
      <name val="XO Thames"/>
      <family val="1"/>
      <charset val="204"/>
    </font>
    <font>
      <sz val="11"/>
      <color theme="1"/>
      <name val="XO Thames"/>
      <family val="1"/>
      <charset val="204"/>
    </font>
    <font>
      <sz val="10"/>
      <color theme="1"/>
      <name val="XO Thames"/>
      <family val="1"/>
      <charset val="204"/>
    </font>
    <font>
      <b/>
      <sz val="11"/>
      <color theme="1"/>
      <name val="XO Thames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XO Thames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2" borderId="0" xfId="0" applyFont="1" applyFill="1" applyAlignment="1">
      <alignment vertical="center" wrapText="1"/>
    </xf>
    <xf numFmtId="2" fontId="2" fillId="0" borderId="0" xfId="0" applyNumberFormat="1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2" fontId="4" fillId="0" borderId="0" xfId="0" applyNumberFormat="1" applyFont="1" applyFill="1"/>
    <xf numFmtId="2" fontId="2" fillId="0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7" fillId="2" borderId="0" xfId="0" applyFont="1" applyFill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top"/>
    </xf>
    <xf numFmtId="4" fontId="3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2" fontId="3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4" fontId="3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/>
    </xf>
    <xf numFmtId="3" fontId="3" fillId="0" borderId="1" xfId="0" applyNumberFormat="1" applyFont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/>
    </xf>
    <xf numFmtId="2" fontId="3" fillId="2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abSelected="1" workbookViewId="0">
      <selection activeCell="B17" sqref="B17"/>
    </sheetView>
  </sheetViews>
  <sheetFormatPr defaultRowHeight="15.75" x14ac:dyDescent="0.25"/>
  <cols>
    <col min="1" max="1" width="6.85546875" style="6" customWidth="1"/>
    <col min="2" max="2" width="37.5703125" style="6" customWidth="1"/>
    <col min="3" max="3" width="45.5703125" style="24" customWidth="1"/>
    <col min="4" max="4" width="25.140625" style="6" customWidth="1"/>
    <col min="5" max="5" width="17.28515625" style="12" customWidth="1"/>
    <col min="6" max="6" width="17.140625" style="11" customWidth="1"/>
    <col min="7" max="7" width="19.7109375" style="16" customWidth="1"/>
    <col min="8" max="8" width="16.85546875" style="5" customWidth="1"/>
    <col min="9" max="9" width="10" style="13" customWidth="1"/>
    <col min="10" max="10" width="16.42578125" style="18" customWidth="1"/>
  </cols>
  <sheetData>
    <row r="2" spans="1:10" ht="28.5" x14ac:dyDescent="0.25">
      <c r="B2" s="10" t="s">
        <v>8</v>
      </c>
      <c r="C2" s="38"/>
      <c r="D2" s="38"/>
      <c r="E2" s="38"/>
    </row>
    <row r="4" spans="1:10" s="1" customFormat="1" ht="39" customHeight="1" x14ac:dyDescent="0.25">
      <c r="A4" s="3" t="s">
        <v>0</v>
      </c>
      <c r="B4" s="3" t="s">
        <v>5</v>
      </c>
      <c r="C4" s="23" t="s">
        <v>4</v>
      </c>
      <c r="D4" s="3" t="s">
        <v>1</v>
      </c>
      <c r="E4" s="3" t="s">
        <v>2</v>
      </c>
      <c r="F4" s="4" t="s">
        <v>10</v>
      </c>
      <c r="G4" s="17" t="s">
        <v>3</v>
      </c>
      <c r="H4" s="2" t="s">
        <v>7</v>
      </c>
      <c r="I4" s="3" t="s">
        <v>9</v>
      </c>
      <c r="J4" s="19"/>
    </row>
    <row r="5" spans="1:10" ht="36" customHeight="1" x14ac:dyDescent="0.25">
      <c r="A5" s="7">
        <v>1</v>
      </c>
      <c r="B5" s="8" t="s">
        <v>12</v>
      </c>
      <c r="C5" s="14" t="s">
        <v>11</v>
      </c>
      <c r="D5" s="26" t="s">
        <v>6</v>
      </c>
      <c r="E5" s="21">
        <v>90</v>
      </c>
      <c r="F5" s="27">
        <v>2.93</v>
      </c>
      <c r="G5" s="22">
        <f t="shared" ref="G5:G9" si="0">F5*E5</f>
        <v>263.7</v>
      </c>
      <c r="H5" s="25">
        <f>F5*30</f>
        <v>87.9</v>
      </c>
      <c r="I5" s="28">
        <f>E5/30</f>
        <v>3</v>
      </c>
    </row>
    <row r="6" spans="1:10" ht="37.5" customHeight="1" x14ac:dyDescent="0.25">
      <c r="A6" s="2">
        <v>2</v>
      </c>
      <c r="B6" s="8" t="s">
        <v>14</v>
      </c>
      <c r="C6" s="14" t="s">
        <v>13</v>
      </c>
      <c r="D6" s="9" t="s">
        <v>6</v>
      </c>
      <c r="E6" s="29">
        <v>10500</v>
      </c>
      <c r="F6" s="35">
        <v>1.9</v>
      </c>
      <c r="G6" s="22">
        <f t="shared" si="0"/>
        <v>19950</v>
      </c>
      <c r="H6" s="25">
        <f>F6*30</f>
        <v>57</v>
      </c>
      <c r="I6" s="28">
        <f>E6/30</f>
        <v>350</v>
      </c>
    </row>
    <row r="7" spans="1:10" ht="39" customHeight="1" x14ac:dyDescent="0.25">
      <c r="A7" s="7">
        <v>3</v>
      </c>
      <c r="B7" s="8" t="s">
        <v>16</v>
      </c>
      <c r="C7" s="14" t="s">
        <v>17</v>
      </c>
      <c r="D7" s="26" t="s">
        <v>15</v>
      </c>
      <c r="E7" s="36">
        <v>800</v>
      </c>
      <c r="F7" s="35">
        <v>2.8</v>
      </c>
      <c r="G7" s="22">
        <f t="shared" si="0"/>
        <v>2240</v>
      </c>
      <c r="H7" s="25">
        <f>F7*10</f>
        <v>28</v>
      </c>
      <c r="I7" s="28">
        <f>E7/10</f>
        <v>80</v>
      </c>
    </row>
    <row r="8" spans="1:10" ht="36.75" customHeight="1" x14ac:dyDescent="0.25">
      <c r="A8" s="2">
        <v>4</v>
      </c>
      <c r="B8" s="8" t="s">
        <v>19</v>
      </c>
      <c r="C8" s="14" t="s">
        <v>18</v>
      </c>
      <c r="D8" s="15" t="s">
        <v>6</v>
      </c>
      <c r="E8" s="36">
        <v>900</v>
      </c>
      <c r="F8" s="31">
        <v>1.84</v>
      </c>
      <c r="G8" s="22">
        <f t="shared" si="0"/>
        <v>1656</v>
      </c>
      <c r="H8" s="32">
        <f>F8*60</f>
        <v>110.4</v>
      </c>
      <c r="I8" s="30">
        <f>E8/60</f>
        <v>15</v>
      </c>
    </row>
    <row r="9" spans="1:10" ht="35.25" customHeight="1" x14ac:dyDescent="0.25">
      <c r="A9" s="7">
        <v>5</v>
      </c>
      <c r="B9" s="37" t="s">
        <v>21</v>
      </c>
      <c r="C9" s="14" t="s">
        <v>20</v>
      </c>
      <c r="D9" s="26" t="s">
        <v>15</v>
      </c>
      <c r="E9" s="33">
        <v>40</v>
      </c>
      <c r="F9" s="34">
        <v>93.5</v>
      </c>
      <c r="G9" s="22">
        <f t="shared" si="0"/>
        <v>3740</v>
      </c>
      <c r="H9" s="32">
        <f>F9*10</f>
        <v>935</v>
      </c>
      <c r="I9" s="30">
        <f>E9/10</f>
        <v>4</v>
      </c>
    </row>
    <row r="10" spans="1:10" x14ac:dyDescent="0.25">
      <c r="G10" s="20">
        <f>SUM(G5:G9)</f>
        <v>27849.7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ЛП (5 позиций)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1</cp:lastModifiedBy>
  <cp:lastPrinted>2026-09-03T11:27:00Z</cp:lastPrinted>
  <dcterms:created xsi:type="dcterms:W3CDTF">2018-05-15T06:45:34Z</dcterms:created>
  <dcterms:modified xsi:type="dcterms:W3CDTF">2026-09-03T12:33:04Z</dcterms:modified>
</cp:coreProperties>
</file>