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инина\AppData\Local\Temp\Rar$DIa16028.13770.rartemp\"/>
    </mc:Choice>
  </mc:AlternateContent>
  <xr:revisionPtr revIDLastSave="0" documentId="13_ncr:1_{8A817B2E-A111-4C24-A19C-421E01E14E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K15" i="1" s="1"/>
  <c r="J16" i="1" l="1"/>
  <c r="K16" i="1" l="1"/>
  <c r="K17" i="1" s="1"/>
</calcChain>
</file>

<file path=xl/sharedStrings.xml><?xml version="1.0" encoding="utf-8"?>
<sst xmlns="http://schemas.openxmlformats.org/spreadsheetml/2006/main" count="38" uniqueCount="34">
  <si>
    <t>Обоснование начальной (максимальной) цены контракта, начальных цен единиц товара, работы, услуги</t>
  </si>
  <si>
    <t>№ п/п</t>
  </si>
  <si>
    <t>Наименование товара</t>
  </si>
  <si>
    <t xml:space="preserve">Единица измерения </t>
  </si>
  <si>
    <t>Начальная цена единицы товара, руб.</t>
  </si>
  <si>
    <t>Коэффицент стоимости отвлечения денежных средств (п. 7 Приказа)</t>
  </si>
  <si>
    <t>Условное обозначение/ формула</t>
  </si>
  <si>
    <t>-</t>
  </si>
  <si>
    <t>3. Расчет начальной цены единицы товара в соответствии с пунктами 6, 7 Приказа:</t>
  </si>
  <si>
    <t>1. Основные характеристики объекта закупки приведены в описании объекта закупки (Приложение №1 к извещению об осуществлении закупки).</t>
  </si>
  <si>
    <t>Текущая ставка рефинанси-рования Банка России, %</t>
  </si>
  <si>
    <t>Средняя потребительская цена единицы товара по данным Федеральной службы государственной статистики, размещанным на сайте https://rosstat.gov.ru/, руб.</t>
  </si>
  <si>
    <t>Срок исполнения контракта, мес.</t>
  </si>
  <si>
    <t>N</t>
  </si>
  <si>
    <t>Ст</t>
  </si>
  <si>
    <t>Цстат</t>
  </si>
  <si>
    <t>К=(Ст/100)/12*N+1</t>
  </si>
  <si>
    <t>Цнач=Цстат*К</t>
  </si>
  <si>
    <t>л; дм[3*]</t>
  </si>
  <si>
    <t>Характеристика товара</t>
  </si>
  <si>
    <t>2. Для обоснования начальной (максимальной) цены контракта, начальных цен единиц товара, работы, услуги использовался иной метод в соответствии с ч. 22 ст. 22 Федерального закона от 05.04.2013 N 44-ФЗ и приказом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Приказ).</t>
  </si>
  <si>
    <t>КТРУ</t>
  </si>
  <si>
    <t>19.20.21.100-00000006</t>
  </si>
  <si>
    <t>Бензин автомобильный  (розничная реализация)</t>
  </si>
  <si>
    <t>Бензин автомобильный, экологический класс не ниже К5, октановое число ≥ 92           и &lt; 95</t>
  </si>
  <si>
    <t>Приложение № 1</t>
  </si>
  <si>
    <t>к Докладной записке</t>
  </si>
  <si>
    <t>Дата подготовки: 22.06.2026</t>
  </si>
  <si>
    <t>Бензин автомобильный, экологический класс не ниже К5, октановое число ≥ 95           и &lt; 98</t>
  </si>
  <si>
    <t>Обьем</t>
  </si>
  <si>
    <t xml:space="preserve">Начальник автомобильной службы                                                                                                                                                                                                                                                                                                                                          МУЦС ГУФСИН России по Краснодарскому краю                                                                                                                                                                                                                                                                                         майор внутренней службы                                                                                                                           Р.М. Гетманский </t>
  </si>
  <si>
    <t>Начальная сумма цен единиц контракта:</t>
  </si>
  <si>
    <t>19.20.21.100-00000005</t>
  </si>
  <si>
    <t xml:space="preserve"> Таким образом сумма контракта составит 325 438 (триста двадцать пять тысяч четыреста тридцать восемь рублей 00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</si>
</sst>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6"/>
      <color theme="1"/>
      <name val="Times New Roman"/>
      <family val="1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5">
      <alignment vertical="top" wrapText="1"/>
    </xf>
  </cellStyleXfs>
  <cellXfs count="3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8" fillId="2" borderId="5" xfId="1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</cellXfs>
  <cellStyles count="2">
    <cellStyle name="st17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topLeftCell="A13" zoomScale="70" zoomScaleNormal="70" workbookViewId="0">
      <selection activeCell="A22" sqref="A22:K24"/>
    </sheetView>
  </sheetViews>
  <sheetFormatPr defaultRowHeight="18.75" x14ac:dyDescent="0.3"/>
  <cols>
    <col min="1" max="1" width="9.85546875" style="2" customWidth="1"/>
    <col min="2" max="3" width="22.7109375" style="2" customWidth="1"/>
    <col min="4" max="5" width="15.85546875" style="2" customWidth="1"/>
    <col min="6" max="7" width="12.5703125" style="2" customWidth="1"/>
    <col min="8" max="8" width="26.7109375" style="2" customWidth="1"/>
    <col min="9" max="9" width="13.28515625" style="2" customWidth="1"/>
    <col min="10" max="10" width="17.5703125" style="2" customWidth="1"/>
    <col min="11" max="11" width="18" style="2" customWidth="1"/>
    <col min="12" max="16384" width="9.140625" style="2"/>
  </cols>
  <sheetData>
    <row r="1" spans="1:15" x14ac:dyDescent="0.3">
      <c r="J1" s="20" t="s">
        <v>25</v>
      </c>
      <c r="K1" s="20"/>
    </row>
    <row r="2" spans="1:15" x14ac:dyDescent="0.3">
      <c r="J2" s="20" t="s">
        <v>26</v>
      </c>
      <c r="K2" s="20"/>
    </row>
    <row r="3" spans="1:15" ht="1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  <c r="M3" s="1"/>
      <c r="N3" s="1"/>
      <c r="O3" s="1"/>
    </row>
    <row r="4" spans="1:15" ht="15" customHeight="1" x14ac:dyDescent="0.3">
      <c r="A4" s="3"/>
      <c r="B4" s="3"/>
      <c r="C4" s="3"/>
      <c r="D4" s="3"/>
      <c r="E4" s="17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3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4"/>
      <c r="M5" s="4"/>
      <c r="N5" s="4"/>
      <c r="O5" s="4"/>
    </row>
    <row r="7" spans="1:15" x14ac:dyDescent="0.3">
      <c r="A7" s="29" t="s">
        <v>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5"/>
      <c r="M7" s="5"/>
      <c r="N7" s="5"/>
      <c r="O7" s="5"/>
    </row>
    <row r="8" spans="1:15" ht="60.75" customHeight="1" x14ac:dyDescent="0.3">
      <c r="A8" s="29" t="s">
        <v>20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5"/>
      <c r="M8" s="5"/>
      <c r="N8" s="5"/>
      <c r="O8" s="5"/>
    </row>
    <row r="9" spans="1:15" x14ac:dyDescent="0.3">
      <c r="A9" s="30" t="s">
        <v>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6"/>
      <c r="M9" s="6"/>
      <c r="N9" s="6"/>
      <c r="O9" s="6"/>
    </row>
    <row r="12" spans="1:15" ht="239.25" customHeight="1" x14ac:dyDescent="0.3">
      <c r="A12" s="7" t="s">
        <v>1</v>
      </c>
      <c r="B12" s="7" t="s">
        <v>21</v>
      </c>
      <c r="C12" s="7" t="s">
        <v>2</v>
      </c>
      <c r="D12" s="7" t="s">
        <v>19</v>
      </c>
      <c r="E12" s="7"/>
      <c r="F12" s="7" t="s">
        <v>3</v>
      </c>
      <c r="G12" s="7" t="s">
        <v>12</v>
      </c>
      <c r="H12" s="7" t="s">
        <v>11</v>
      </c>
      <c r="I12" s="7" t="s">
        <v>10</v>
      </c>
      <c r="J12" s="7" t="s">
        <v>5</v>
      </c>
      <c r="K12" s="7" t="s">
        <v>4</v>
      </c>
    </row>
    <row r="13" spans="1:15" ht="112.5" x14ac:dyDescent="0.3">
      <c r="A13" s="7" t="s">
        <v>6</v>
      </c>
      <c r="B13" s="7" t="s">
        <v>7</v>
      </c>
      <c r="C13" s="7" t="s">
        <v>7</v>
      </c>
      <c r="D13" s="7"/>
      <c r="E13" s="7" t="s">
        <v>29</v>
      </c>
      <c r="F13" s="7" t="s">
        <v>7</v>
      </c>
      <c r="G13" s="7" t="s">
        <v>13</v>
      </c>
      <c r="H13" s="7" t="s">
        <v>15</v>
      </c>
      <c r="I13" s="7" t="s">
        <v>14</v>
      </c>
      <c r="J13" s="7" t="s">
        <v>16</v>
      </c>
      <c r="K13" s="7" t="s">
        <v>17</v>
      </c>
    </row>
    <row r="14" spans="1:15" x14ac:dyDescent="0.3">
      <c r="A14" s="7">
        <v>1</v>
      </c>
      <c r="B14" s="7">
        <v>2</v>
      </c>
      <c r="C14" s="7">
        <v>3</v>
      </c>
      <c r="D14" s="7">
        <v>4</v>
      </c>
      <c r="E14" s="7"/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7">
        <v>10</v>
      </c>
    </row>
    <row r="15" spans="1:15" ht="201" customHeight="1" x14ac:dyDescent="0.3">
      <c r="A15" s="7">
        <v>1</v>
      </c>
      <c r="B15" s="19" t="s">
        <v>22</v>
      </c>
      <c r="C15" s="18" t="s">
        <v>23</v>
      </c>
      <c r="D15" s="7" t="s">
        <v>24</v>
      </c>
      <c r="E15" s="32">
        <v>2400</v>
      </c>
      <c r="F15" s="7" t="s">
        <v>18</v>
      </c>
      <c r="G15" s="7">
        <v>3</v>
      </c>
      <c r="H15" s="7">
        <v>65.28</v>
      </c>
      <c r="I15" s="8">
        <v>14.25</v>
      </c>
      <c r="J15" s="8">
        <f>(I15/100)/12*G15+1</f>
        <v>1.035625</v>
      </c>
      <c r="K15" s="11">
        <f>ROUND(H15*J15,2)</f>
        <v>67.61</v>
      </c>
    </row>
    <row r="16" spans="1:15" ht="177" customHeight="1" x14ac:dyDescent="0.3">
      <c r="A16" s="8">
        <v>2</v>
      </c>
      <c r="B16" s="31" t="s">
        <v>32</v>
      </c>
      <c r="C16" s="9" t="s">
        <v>23</v>
      </c>
      <c r="D16" s="10" t="s">
        <v>28</v>
      </c>
      <c r="E16" s="33">
        <v>2200</v>
      </c>
      <c r="F16" s="8" t="s">
        <v>18</v>
      </c>
      <c r="G16" s="8">
        <v>3</v>
      </c>
      <c r="H16" s="11">
        <v>71.62</v>
      </c>
      <c r="I16" s="8">
        <v>14.25</v>
      </c>
      <c r="J16" s="8">
        <f>(I16/100)/12*G16+1</f>
        <v>1.035625</v>
      </c>
      <c r="K16" s="11">
        <f>ROUND(H16*J16,2)</f>
        <v>74.17</v>
      </c>
    </row>
    <row r="17" spans="1:11" x14ac:dyDescent="0.3">
      <c r="A17" s="24" t="s">
        <v>31</v>
      </c>
      <c r="B17" s="25"/>
      <c r="C17" s="25"/>
      <c r="D17" s="25"/>
      <c r="E17" s="25"/>
      <c r="F17" s="25"/>
      <c r="G17" s="25"/>
      <c r="H17" s="25"/>
      <c r="I17" s="25"/>
      <c r="J17" s="26"/>
      <c r="K17" s="12">
        <f>E15*K15+E16*K16</f>
        <v>325438</v>
      </c>
    </row>
    <row r="18" spans="1:1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3">
      <c r="A20" s="14" t="s">
        <v>27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2" spans="1:11" ht="18.75" customHeight="1" x14ac:dyDescent="0.3">
      <c r="A22" s="21" t="s">
        <v>33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6.5" customHeigh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30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6.5" customHeight="1" x14ac:dyDescent="0.3">
      <c r="A25" s="15"/>
      <c r="B25" s="15"/>
      <c r="C25" s="15"/>
      <c r="D25" s="15"/>
      <c r="E25" s="16"/>
      <c r="F25" s="15"/>
      <c r="G25" s="15"/>
      <c r="H25" s="15"/>
      <c r="I25" s="15"/>
      <c r="J25" s="15"/>
      <c r="K25" s="15"/>
    </row>
    <row r="26" spans="1:11" ht="16.5" customHeight="1" x14ac:dyDescent="0.3">
      <c r="A26" s="23" t="s">
        <v>30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6.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48.75" customHeight="1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</sheetData>
  <mergeCells count="10">
    <mergeCell ref="J1:K1"/>
    <mergeCell ref="J2:K2"/>
    <mergeCell ref="A22:K24"/>
    <mergeCell ref="A26:K29"/>
    <mergeCell ref="A17:J17"/>
    <mergeCell ref="A3:K3"/>
    <mergeCell ref="A5:K5"/>
    <mergeCell ref="A7:K7"/>
    <mergeCell ref="A8:K8"/>
    <mergeCell ref="A9:K9"/>
  </mergeCells>
  <pageMargins left="0.7" right="0.7" top="0.75" bottom="0.75" header="0.3" footer="0.3"/>
  <pageSetup paperSize="9" scale="5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Владиславовна Кузнецова</dc:creator>
  <cp:lastModifiedBy>Алинина</cp:lastModifiedBy>
  <cp:lastPrinted>2026-03-19T13:36:51Z</cp:lastPrinted>
  <dcterms:created xsi:type="dcterms:W3CDTF">2025-01-31T07:24:26Z</dcterms:created>
  <dcterms:modified xsi:type="dcterms:W3CDTF">2026-06-23T12:26:06Z</dcterms:modified>
</cp:coreProperties>
</file>