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CHIV\Закупки\44-ФЗ\2026\ТО здания Библ\"/>
    </mc:Choice>
  </mc:AlternateContent>
  <xr:revisionPtr revIDLastSave="0" documentId="13_ncr:1_{0D70D672-7C56-4EF0-BE04-287EEA7259E2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Обоснование цены" sheetId="4" r:id="rId1"/>
  </sheets>
  <calcPr calcId="181029"/>
</workbook>
</file>

<file path=xl/calcChain.xml><?xml version="1.0" encoding="utf-8"?>
<calcChain xmlns="http://schemas.openxmlformats.org/spreadsheetml/2006/main">
  <c r="K10" i="4" l="1"/>
  <c r="L10" i="4" s="1"/>
  <c r="M10" i="4" s="1"/>
  <c r="I10" i="4"/>
  <c r="H10" i="4"/>
  <c r="J10" i="4" l="1"/>
</calcChain>
</file>

<file path=xl/sharedStrings.xml><?xml version="1.0" encoding="utf-8"?>
<sst xmlns="http://schemas.openxmlformats.org/spreadsheetml/2006/main" count="28" uniqueCount="28">
  <si>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</si>
  <si>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</si>
  <si>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</si>
  <si>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Ценовая информация (руб./ед.изм.)</t>
  </si>
  <si>
    <t>Н(М)ЦК, определяемая методом сопоставимых рыночных цен (анализа рынка)</t>
  </si>
  <si>
    <t>Обоснование начальной (максимальной) цены контракта</t>
  </si>
  <si>
    <t>№ п/п</t>
  </si>
  <si>
    <t>Начальная (максимальная) цена контракта</t>
  </si>
  <si>
    <t>Количество</t>
  </si>
  <si>
    <t>Используемый метод определения начальной (максимальной) цены контракта – метод сопоставимых рыночных цен (анализ рынка)</t>
  </si>
  <si>
    <t>Ед. изм.</t>
  </si>
  <si>
    <t>Цена за единицу (руб.)</t>
  </si>
  <si>
    <t>Наименование товара</t>
  </si>
  <si>
    <t>Расчетная цена заказчика за единицу товара, рублей/единица измерения изм. с округлением  до сотых долей после запятой (руб.)</t>
  </si>
  <si>
    <t>коэффициент вариации цен V (%)                            (не должен превышать 33%)</t>
  </si>
  <si>
    <t>НМЦК за позицию, рублей*</t>
  </si>
  <si>
    <t>шт.</t>
  </si>
  <si>
    <t>Цена за единицу в соответствии                          с выделенными лимитами бюджетных обязательств, рублей**</t>
  </si>
  <si>
    <t xml:space="preserve">Контрактный управляющий:
Специалист в сфере закупок            __________________ /Репина М.В/
</t>
  </si>
  <si>
    <t>* Начальная (максимальная) цена контракта указана в соответствии с выделенными субсиидями на иные цели на основании частей 2 и 3 статьи 22 Федерального закона от 05.04.2013 № 44-ФЗ.</t>
  </si>
  <si>
    <t>Расчет Н(М)ЦК по формуле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</si>
  <si>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«УТВЕРЖДАЮ»
Директор Муниципального бюджетного учреждения "Библиотека для детей и юношества имени Альберта Лиханова"
__________Н. И. Татаринова</t>
  </si>
  <si>
    <t xml:space="preserve">Техническое обслуживание здания и устранение отказа в работе на внутренних инженерных сетях на объекте Заказчика по адресу: г. Киров, ул. Орловская, д.17а. включая оборудование и приборы электроснабжения и отопления, а также производство работ по устранению аварий и аварийных ситуаций на внутренних инженерных сетях и оборудовании.                               
</t>
  </si>
  <si>
    <t>ТО здания Библиотеки</t>
  </si>
  <si>
    <t>Коммерческое предлжение №б/н от 19.05.2026 года</t>
  </si>
  <si>
    <t>Коммерческое предложение №37 от 21.05.2026 года</t>
  </si>
  <si>
    <t>Коммерческое предложение             №89 от 21.05.2026 года</t>
  </si>
  <si>
    <r>
      <t xml:space="preserve">**Начальная (максимальная) цена контракта составляет </t>
    </r>
    <r>
      <rPr>
        <b/>
        <sz val="11"/>
        <color theme="1"/>
        <rFont val="Times New Roman"/>
        <family val="1"/>
        <charset val="204"/>
      </rPr>
      <t xml:space="preserve">34 600 руб. </t>
    </r>
    <r>
      <rPr>
        <sz val="11"/>
        <color theme="1"/>
        <rFont val="Times New Roman"/>
        <family val="1"/>
        <charset val="204"/>
      </rPr>
      <t>в соответствии с выделенными субсиидями на муниципальное задание (часть 2 статьи 72 Бюджетного кодекса РФ)  в целях повышения эффективности, результативности осуществления закупки товара.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</si>
</sst>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4235" name="Picture 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0425" y="3457575"/>
          <a:ext cx="1038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194310</xdr:colOff>
      <xdr:row>8</xdr:row>
      <xdr:rowOff>1729740</xdr:rowOff>
    </xdr:from>
    <xdr:to>
      <xdr:col>10</xdr:col>
      <xdr:colOff>1680210</xdr:colOff>
      <xdr:row>8</xdr:row>
      <xdr:rowOff>2091690</xdr:rowOff>
    </xdr:to>
    <xdr:pic>
      <xdr:nvPicPr>
        <xdr:cNvPr id="4236" name="Picture 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60230" y="452628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8</xdr:row>
      <xdr:rowOff>1537335</xdr:rowOff>
    </xdr:from>
    <xdr:to>
      <xdr:col>10</xdr:col>
      <xdr:colOff>426720</xdr:colOff>
      <xdr:row>8</xdr:row>
      <xdr:rowOff>1765935</xdr:rowOff>
    </xdr:to>
    <xdr:pic>
      <xdr:nvPicPr>
        <xdr:cNvPr id="4237" name="Picture 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40240" y="4333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8"/>
  <sheetViews>
    <sheetView tabSelected="1" topLeftCell="A8" zoomScaleNormal="100" workbookViewId="0">
      <selection activeCell="F16" sqref="F16"/>
    </sheetView>
  </sheetViews>
  <sheetFormatPr defaultColWidth="9.140625" defaultRowHeight="12.75" x14ac:dyDescent="0.2"/>
  <cols>
    <col min="1" max="1" width="5" style="2" customWidth="1"/>
    <col min="2" max="2" width="25.42578125" style="2" customWidth="1"/>
    <col min="3" max="3" width="7.42578125" style="2" customWidth="1"/>
    <col min="4" max="4" width="8.85546875" style="2" customWidth="1"/>
    <col min="5" max="5" width="14.28515625" style="2" customWidth="1"/>
    <col min="6" max="6" width="14.42578125" style="2" customWidth="1"/>
    <col min="7" max="7" width="14.28515625" style="2" customWidth="1"/>
    <col min="8" max="8" width="17.7109375" style="2" customWidth="1"/>
    <col min="9" max="9" width="14.7109375" style="2" customWidth="1"/>
    <col min="10" max="10" width="26.42578125" style="2" customWidth="1"/>
    <col min="11" max="11" width="42.85546875" style="2" customWidth="1"/>
    <col min="12" max="12" width="13.28515625" style="2" customWidth="1"/>
    <col min="13" max="13" width="16.5703125" style="2" customWidth="1"/>
    <col min="14" max="14" width="17.7109375" style="2" customWidth="1"/>
    <col min="15" max="15" width="19" style="2" customWidth="1"/>
    <col min="16" max="16384" width="9.140625" style="2"/>
  </cols>
  <sheetData>
    <row r="2" spans="1:15" ht="112.5" customHeight="1" x14ac:dyDescent="0.2">
      <c r="J2" s="19"/>
      <c r="K2" s="19" t="s">
        <v>21</v>
      </c>
    </row>
    <row r="3" spans="1:15" s="18" customFormat="1" ht="15" x14ac:dyDescent="0.25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s="18" customFormat="1" ht="15" x14ac:dyDescent="0.25">
      <c r="A4" s="25" t="s">
        <v>23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3"/>
      <c r="L5" s="4"/>
      <c r="M5" s="4"/>
      <c r="N5" s="4"/>
    </row>
    <row r="6" spans="1:15" x14ac:dyDescent="0.2">
      <c r="A6" s="27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x14ac:dyDescent="0.2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ht="43.15" customHeight="1" x14ac:dyDescent="0.2">
      <c r="A8" s="26" t="s">
        <v>6</v>
      </c>
      <c r="B8" s="26" t="s">
        <v>12</v>
      </c>
      <c r="C8" s="26" t="s">
        <v>10</v>
      </c>
      <c r="D8" s="26" t="s">
        <v>8</v>
      </c>
      <c r="E8" s="26" t="s">
        <v>3</v>
      </c>
      <c r="F8" s="26"/>
      <c r="G8" s="26"/>
      <c r="H8" s="28" t="s">
        <v>2</v>
      </c>
      <c r="I8" s="28"/>
      <c r="J8" s="28"/>
      <c r="K8" s="26" t="s">
        <v>4</v>
      </c>
      <c r="L8" s="26"/>
      <c r="M8" s="26"/>
      <c r="N8" s="26"/>
      <c r="O8" s="26"/>
    </row>
    <row r="9" spans="1:15" ht="168.6" customHeight="1" x14ac:dyDescent="0.2">
      <c r="A9" s="26"/>
      <c r="B9" s="26"/>
      <c r="C9" s="26"/>
      <c r="D9" s="26"/>
      <c r="E9" s="7" t="s">
        <v>24</v>
      </c>
      <c r="F9" s="7" t="s">
        <v>25</v>
      </c>
      <c r="G9" s="7" t="s">
        <v>26</v>
      </c>
      <c r="H9" s="8" t="s">
        <v>1</v>
      </c>
      <c r="I9" s="8" t="s">
        <v>0</v>
      </c>
      <c r="J9" s="9" t="s">
        <v>14</v>
      </c>
      <c r="K9" s="9" t="s">
        <v>20</v>
      </c>
      <c r="L9" s="10" t="s">
        <v>11</v>
      </c>
      <c r="M9" s="10" t="s">
        <v>13</v>
      </c>
      <c r="N9" s="10" t="s">
        <v>15</v>
      </c>
      <c r="O9" s="10" t="s">
        <v>17</v>
      </c>
    </row>
    <row r="10" spans="1:15" ht="140.25" customHeight="1" x14ac:dyDescent="0.2">
      <c r="A10" s="11">
        <v>1</v>
      </c>
      <c r="B10" s="16" t="s">
        <v>22</v>
      </c>
      <c r="C10" s="11" t="s">
        <v>16</v>
      </c>
      <c r="D10" s="11">
        <v>8</v>
      </c>
      <c r="E10" s="12">
        <v>4325</v>
      </c>
      <c r="F10" s="12">
        <v>6950</v>
      </c>
      <c r="G10" s="12">
        <v>9570</v>
      </c>
      <c r="H10" s="13">
        <f>(E10+F10+G10)/3</f>
        <v>6948.333333333333</v>
      </c>
      <c r="I10" s="13">
        <f>STDEV(E10:G10)</f>
        <v>2622.5003972036552</v>
      </c>
      <c r="J10" s="13">
        <f>I10/H10*100</f>
        <v>37.742869712693526</v>
      </c>
      <c r="K10" s="13">
        <f>((D10/3)*(SUM(E10:G10)))</f>
        <v>55586.666666666664</v>
      </c>
      <c r="L10" s="15">
        <f>K10/D10</f>
        <v>6948.333333333333</v>
      </c>
      <c r="M10" s="15">
        <f>ROUND(L10,2)</f>
        <v>6948.33</v>
      </c>
      <c r="N10" s="15">
        <v>6574.33</v>
      </c>
      <c r="O10" s="17">
        <v>55586.67</v>
      </c>
    </row>
    <row r="11" spans="1:15" s="14" customFormat="1" x14ac:dyDescent="0.25">
      <c r="A11" s="22" t="s">
        <v>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5"/>
      <c r="O11" s="15">
        <v>34600</v>
      </c>
    </row>
    <row r="13" spans="1:15" ht="15" x14ac:dyDescent="0.25">
      <c r="A13" s="21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5" ht="45.75" customHeight="1" x14ac:dyDescent="0.2">
      <c r="A14" s="20" t="s">
        <v>27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7" spans="1:5" x14ac:dyDescent="0.2">
      <c r="A17" s="23" t="s">
        <v>18</v>
      </c>
      <c r="B17" s="24"/>
      <c r="C17" s="24"/>
      <c r="D17" s="24"/>
      <c r="E17" s="24"/>
    </row>
    <row r="18" spans="1:5" x14ac:dyDescent="0.2">
      <c r="A18" s="24"/>
      <c r="B18" s="24"/>
      <c r="C18" s="24"/>
      <c r="D18" s="24"/>
      <c r="E18" s="24"/>
    </row>
  </sheetData>
  <mergeCells count="14">
    <mergeCell ref="A14:N14"/>
    <mergeCell ref="A13:N13"/>
    <mergeCell ref="A11:M11"/>
    <mergeCell ref="A17:E18"/>
    <mergeCell ref="A3:N3"/>
    <mergeCell ref="A4:N4"/>
    <mergeCell ref="K8:O8"/>
    <mergeCell ref="A6:N6"/>
    <mergeCell ref="A8:A9"/>
    <mergeCell ref="B8:B9"/>
    <mergeCell ref="C8:C9"/>
    <mergeCell ref="D8:D9"/>
    <mergeCell ref="E8:G8"/>
    <mergeCell ref="H8:J8"/>
  </mergeCells>
  <pageMargins left="0.11811023622047245" right="0.11811023622047245" top="0.89" bottom="0" header="0.31496062992125984" footer="0.15748031496062992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Tatyana Татьяна</cp:lastModifiedBy>
  <cp:lastPrinted>2025-05-27T13:46:35Z</cp:lastPrinted>
  <dcterms:created xsi:type="dcterms:W3CDTF">2014-01-15T18:15:09Z</dcterms:created>
  <dcterms:modified xsi:type="dcterms:W3CDTF">2026-05-27T08:37:49Z</dcterms:modified>
</cp:coreProperties>
</file>