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9"/>
  <workbookPr filterPrivacy="1" defaultThemeVersion="124226"/>
  <xr:revisionPtr revIDLastSave="0" documentId="13_ncr:1_{C854D25C-2A04-4367-9986-3672FD7D4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D4" i="2"/>
  <c r="D3" i="2"/>
  <c r="D2" i="2"/>
  <c r="D1" i="2"/>
  <c r="F6" i="1"/>
  <c r="H8" i="1" l="1"/>
  <c r="K8" i="1" s="1"/>
  <c r="K17" i="1" s="1"/>
  <c r="D6" i="1"/>
  <c r="E6" i="1" s="1"/>
  <c r="I8" i="1" l="1"/>
  <c r="J8" i="1" s="1"/>
  <c r="G6" i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<sst xmlns="http://schemas.openxmlformats.org/spreadsheetml/2006/main" count="25" uniqueCount="25">
  <si>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</si>
  <si>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</si>
  <si>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</si>
  <si>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</si>
  <si>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</si>
  <si>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</si>
  <si>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</si>
  <si>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</si>
  <si>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</si>
  <si>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</si>
  <si>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</si>
  <si>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</si>
  <si>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</si>
  <si>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</si>
  <si>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</si>
  <si>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</si>
  <si>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</si>
  <si>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</si>
  <si>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Наименование товара, работы, услуги</t>
  </si>
  <si>
    <t>К.Н. Скворцова</t>
  </si>
  <si>
    <t>Огнезащитная обработка деревянных конструкций пола учебного театра</t>
  </si>
  <si>
    <t>Предложение № 1  ООО ЦБ Гефест</t>
  </si>
  <si>
    <t xml:space="preserve">Предложение № 2  ООО "Технологии безопасности" </t>
  </si>
  <si>
    <t>Предложение № 3   ООО «Технология систем безопасности»</t>
  </si>
  <si>
    <t>Количество (м2)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</si>
</sst>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topLeftCell="A2" zoomScale="70" zoomScaleNormal="80" zoomScaleSheetLayoutView="70" workbookViewId="0">
      <selection activeCell="H8" sqref="H8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63"/>
      <c r="K1" s="63"/>
    </row>
    <row r="2" spans="1:11" ht="19.5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53.25" customHeight="1" x14ac:dyDescent="0.25">
      <c r="A3" s="45" t="s">
        <v>0</v>
      </c>
      <c r="B3" s="65" t="s">
        <v>11</v>
      </c>
      <c r="C3" s="66"/>
      <c r="D3" s="66"/>
      <c r="E3" s="66"/>
      <c r="F3" s="66"/>
      <c r="G3" s="66"/>
      <c r="H3" s="66"/>
      <c r="I3" s="66"/>
      <c r="J3" s="66"/>
      <c r="K3" s="66"/>
    </row>
    <row r="4" spans="1:11" ht="91.5" customHeight="1" x14ac:dyDescent="0.25">
      <c r="A4" s="58" t="s">
        <v>1</v>
      </c>
      <c r="B4" s="67" t="s">
        <v>24</v>
      </c>
      <c r="C4" s="68" t="s">
        <v>18</v>
      </c>
      <c r="D4" s="69" t="s">
        <v>2</v>
      </c>
      <c r="E4" s="69" t="s">
        <v>12</v>
      </c>
      <c r="F4" s="69"/>
      <c r="G4" s="69"/>
      <c r="H4" s="69" t="s">
        <v>4</v>
      </c>
      <c r="I4" s="69"/>
      <c r="J4" s="69"/>
      <c r="K4" s="22" t="s">
        <v>9</v>
      </c>
    </row>
    <row r="5" spans="1:11" ht="178.5" customHeight="1" x14ac:dyDescent="0.25">
      <c r="A5" s="59"/>
      <c r="B5" s="67"/>
      <c r="C5" s="68"/>
      <c r="D5" s="69"/>
      <c r="E5" s="24" t="s">
        <v>21</v>
      </c>
      <c r="F5" s="24" t="s">
        <v>22</v>
      </c>
      <c r="G5" s="24" t="s">
        <v>23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59"/>
      <c r="B6" s="41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59"/>
      <c r="B7" s="61"/>
      <c r="C7" s="62"/>
      <c r="D7" s="12"/>
      <c r="E7" s="12"/>
      <c r="F7" s="12"/>
      <c r="G7" s="12"/>
      <c r="H7" s="12"/>
      <c r="I7" s="12"/>
      <c r="J7" s="12"/>
      <c r="K7" s="19"/>
    </row>
    <row r="8" spans="1:11" s="7" customFormat="1" ht="115.5" customHeight="1" x14ac:dyDescent="0.25">
      <c r="A8" s="59"/>
      <c r="B8" s="42">
        <v>430.5</v>
      </c>
      <c r="C8" s="21" t="s">
        <v>20</v>
      </c>
      <c r="D8" s="35">
        <v>3</v>
      </c>
      <c r="E8" s="18">
        <v>990</v>
      </c>
      <c r="F8" s="18">
        <v>952</v>
      </c>
      <c r="G8" s="18">
        <v>970</v>
      </c>
      <c r="H8" s="20">
        <f>ROUND((E8+F8+G8)/D8,2)</f>
        <v>970.67</v>
      </c>
      <c r="I8" s="16">
        <f t="shared" ref="I8" si="1">SQRT(((SUM((POWER(E8-H8,2)),(POWER(F8-H8,2)),(POWER(G8-H8,2)))))/(D8-1))</f>
        <v>19.008770344238471</v>
      </c>
      <c r="J8" s="17">
        <f>I8/H8</f>
        <v>1.9583143956482092E-2</v>
      </c>
      <c r="K8" s="20">
        <f>ROUND(H8*B8,2)</f>
        <v>417873.44</v>
      </c>
    </row>
    <row r="9" spans="1:11" s="7" customFormat="1" ht="37.5" hidden="1" customHeight="1" x14ac:dyDescent="0.25">
      <c r="A9" s="59"/>
      <c r="B9" s="73"/>
      <c r="C9" s="75"/>
      <c r="D9" s="53"/>
      <c r="E9" s="49"/>
      <c r="F9" s="49"/>
      <c r="G9" s="49"/>
      <c r="H9" s="51"/>
      <c r="I9" s="77"/>
      <c r="J9" s="79"/>
      <c r="K9" s="51"/>
    </row>
    <row r="10" spans="1:11" s="7" customFormat="1" ht="36" hidden="1" customHeight="1" x14ac:dyDescent="0.25">
      <c r="A10" s="59"/>
      <c r="B10" s="73"/>
      <c r="C10" s="75"/>
      <c r="D10" s="53"/>
      <c r="E10" s="49"/>
      <c r="F10" s="49"/>
      <c r="G10" s="49"/>
      <c r="H10" s="51"/>
      <c r="I10" s="77"/>
      <c r="J10" s="79"/>
      <c r="K10" s="51"/>
    </row>
    <row r="11" spans="1:11" s="7" customFormat="1" ht="28.5" hidden="1" customHeight="1" x14ac:dyDescent="0.25">
      <c r="A11" s="59"/>
      <c r="B11" s="73"/>
      <c r="C11" s="75"/>
      <c r="D11" s="53"/>
      <c r="E11" s="49"/>
      <c r="F11" s="49"/>
      <c r="G11" s="49"/>
      <c r="H11" s="51"/>
      <c r="I11" s="77"/>
      <c r="J11" s="79"/>
      <c r="K11" s="51"/>
    </row>
    <row r="12" spans="1:11" s="7" customFormat="1" ht="36.75" hidden="1" customHeight="1" x14ac:dyDescent="0.25">
      <c r="A12" s="59"/>
      <c r="B12" s="73"/>
      <c r="C12" s="75"/>
      <c r="D12" s="53"/>
      <c r="E12" s="49"/>
      <c r="F12" s="49"/>
      <c r="G12" s="49"/>
      <c r="H12" s="51"/>
      <c r="I12" s="77"/>
      <c r="J12" s="79"/>
      <c r="K12" s="51"/>
    </row>
    <row r="13" spans="1:11" s="7" customFormat="1" ht="30.75" hidden="1" customHeight="1" x14ac:dyDescent="0.25">
      <c r="A13" s="59"/>
      <c r="B13" s="73"/>
      <c r="C13" s="75"/>
      <c r="D13" s="53"/>
      <c r="E13" s="49"/>
      <c r="F13" s="49"/>
      <c r="G13" s="49"/>
      <c r="H13" s="51"/>
      <c r="I13" s="77"/>
      <c r="J13" s="79"/>
      <c r="K13" s="51"/>
    </row>
    <row r="14" spans="1:11" s="7" customFormat="1" ht="42" hidden="1" customHeight="1" x14ac:dyDescent="0.25">
      <c r="A14" s="59"/>
      <c r="B14" s="73"/>
      <c r="C14" s="75"/>
      <c r="D14" s="53"/>
      <c r="E14" s="49"/>
      <c r="F14" s="49"/>
      <c r="G14" s="49"/>
      <c r="H14" s="51"/>
      <c r="I14" s="77"/>
      <c r="J14" s="79"/>
      <c r="K14" s="51"/>
    </row>
    <row r="15" spans="1:11" s="7" customFormat="1" ht="27.75" hidden="1" customHeight="1" x14ac:dyDescent="0.25">
      <c r="A15" s="59"/>
      <c r="B15" s="73"/>
      <c r="C15" s="75"/>
      <c r="D15" s="53"/>
      <c r="E15" s="49"/>
      <c r="F15" s="49"/>
      <c r="G15" s="49"/>
      <c r="H15" s="51"/>
      <c r="I15" s="77"/>
      <c r="J15" s="79"/>
      <c r="K15" s="51"/>
    </row>
    <row r="16" spans="1:11" s="7" customFormat="1" ht="0.75" customHeight="1" x14ac:dyDescent="0.25">
      <c r="A16" s="59"/>
      <c r="B16" s="74"/>
      <c r="C16" s="76"/>
      <c r="D16" s="54"/>
      <c r="E16" s="50"/>
      <c r="F16" s="50"/>
      <c r="G16" s="50"/>
      <c r="H16" s="52"/>
      <c r="I16" s="78"/>
      <c r="J16" s="80"/>
      <c r="K16" s="52"/>
    </row>
    <row r="17" spans="1:16" ht="15.75" customHeight="1" x14ac:dyDescent="0.25">
      <c r="A17" s="59"/>
      <c r="B17" s="43" t="s">
        <v>7</v>
      </c>
      <c r="C17" s="70"/>
      <c r="D17" s="71"/>
      <c r="E17" s="71"/>
      <c r="F17" s="71"/>
      <c r="G17" s="71"/>
      <c r="H17" s="71"/>
      <c r="I17" s="71"/>
      <c r="J17" s="72"/>
      <c r="K17" s="15">
        <f>SUM(K8:K16)</f>
        <v>417873.44</v>
      </c>
    </row>
    <row r="18" spans="1:16" ht="2.25" hidden="1" customHeight="1" x14ac:dyDescent="0.25">
      <c r="A18" s="59"/>
      <c r="B18" s="56"/>
      <c r="C18" s="57"/>
      <c r="D18" s="57"/>
      <c r="E18" s="57"/>
      <c r="F18" s="57"/>
      <c r="G18" s="57"/>
      <c r="H18" s="57"/>
      <c r="I18" s="55"/>
      <c r="J18" s="55"/>
      <c r="K18" s="55"/>
      <c r="O18" s="9"/>
      <c r="P18" s="9"/>
    </row>
    <row r="19" spans="1:16" ht="57.75" customHeight="1" x14ac:dyDescent="0.25">
      <c r="A19" s="59"/>
      <c r="B19" s="56" t="s">
        <v>13</v>
      </c>
      <c r="C19" s="57"/>
      <c r="D19" s="57"/>
      <c r="E19" s="57"/>
      <c r="F19" s="57"/>
      <c r="G19" s="57"/>
      <c r="H19" s="57"/>
      <c r="I19" s="57" t="s">
        <v>14</v>
      </c>
      <c r="J19" s="57"/>
      <c r="K19" s="57"/>
    </row>
    <row r="20" spans="1:16" ht="21.75" hidden="1" customHeight="1" x14ac:dyDescent="0.25">
      <c r="A20" s="59"/>
      <c r="B20" s="44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60"/>
      <c r="B21" s="47" t="s">
        <v>15</v>
      </c>
      <c r="C21" s="47"/>
      <c r="D21" s="47"/>
      <c r="E21" s="47"/>
      <c r="F21" s="47"/>
      <c r="G21" s="47"/>
      <c r="H21" s="47"/>
      <c r="I21" s="48" t="s">
        <v>16</v>
      </c>
      <c r="J21" s="48"/>
      <c r="K21" s="48"/>
    </row>
    <row r="22" spans="1:16" ht="38.25" customHeight="1" x14ac:dyDescent="0.3">
      <c r="A22" s="36" t="s">
        <v>17</v>
      </c>
      <c r="B22" s="25"/>
      <c r="C22" s="46"/>
      <c r="D22" s="46"/>
      <c r="E22" s="46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7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8"/>
      <c r="B25" s="34" t="s">
        <v>19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9"/>
      <c r="B26" s="29"/>
      <c r="C26" s="40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F67A-106F-443F-86B1-15AF07C38B65}">
  <dimension ref="A1:E4"/>
  <sheetViews>
    <sheetView workbookViewId="0">
      <selection activeCell="E5" sqref="E5"/>
    </sheetView>
  </sheetViews>
  <sheetFormatPr defaultRowHeight="15" x14ac:dyDescent="0.25"/>
  <cols>
    <col min="4" max="4" width="12.7109375" customWidth="1"/>
    <col min="5" max="5" width="9.85546875" customWidth="1"/>
  </cols>
  <sheetData>
    <row r="1" spans="1:5" x14ac:dyDescent="0.25">
      <c r="A1">
        <v>27900</v>
      </c>
      <c r="B1">
        <v>12</v>
      </c>
      <c r="D1">
        <f>A1*B1</f>
        <v>334800</v>
      </c>
    </row>
    <row r="2" spans="1:5" x14ac:dyDescent="0.25">
      <c r="A2">
        <v>24000</v>
      </c>
      <c r="D2">
        <f>A2*B1</f>
        <v>288000</v>
      </c>
    </row>
    <row r="3" spans="1:5" x14ac:dyDescent="0.25">
      <c r="A3">
        <v>17000</v>
      </c>
      <c r="D3">
        <f>A3*B1</f>
        <v>204000</v>
      </c>
    </row>
    <row r="4" spans="1:5" x14ac:dyDescent="0.25">
      <c r="D4">
        <f>SUM(D1:D3)</f>
        <v>826800</v>
      </c>
      <c r="E4">
        <f>D4/3</f>
        <v>275600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2026-08-12T10:41:50Z</dcterms:modified>
</cp:coreProperties>
</file>