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4240" windowHeight="12435"/>
  </bookViews>
  <sheets>
    <sheet name="НМЦК" sheetId="1" r:id="rId1"/>
  </sheets>
  <definedNames>
    <definedName name="_xlnm._FilterDatabase" localSheetId="0" hidden="1">НМЦК!#REF!</definedName>
    <definedName name="_xlnm.Print_Area" localSheetId="0">НМЦК!$A$1:$O$11</definedName>
  </definedNames>
  <calcPr calcId="125725"/>
</workbook>
</file>

<file path=xl/calcChain.xml><?xml version="1.0" encoding="utf-8"?>
<calcChain xmlns="http://schemas.openxmlformats.org/spreadsheetml/2006/main">
  <c r="K10" i="1"/>
  <c r="L10" l="1"/>
  <c r="M10"/>
  <c r="J10"/>
  <c r="H10" l="1"/>
  <c r="F10"/>
</calcChain>
</file>

<file path=xl/sharedStrings.xml><?xml version="1.0" encoding="utf-8"?>
<sst xmlns="http://schemas.openxmlformats.org/spreadsheetml/2006/main" count="26" uniqueCount="22">
  <si>
    <t>№                                         п/п</t>
  </si>
  <si>
    <t>ОБОСНОВАНИЕ НАЧАЛЬНОЙ (МАКСИМАЛЬНОЙ) ЦЕНЫ КОНТРАКТА</t>
  </si>
  <si>
    <t>Ед.                               изм.</t>
  </si>
  <si>
    <t>Информация о валюте, используемой для формирования цены Контракта и расчетов с поставщиком (подрядчиком, исполнителем)</t>
  </si>
  <si>
    <t>Средняя арифметическая цена за единицу, руб.</t>
  </si>
  <si>
    <t>Общая стоимость, руб.</t>
  </si>
  <si>
    <t xml:space="preserve">Наименование
Товара
</t>
  </si>
  <si>
    <t xml:space="preserve">Количество </t>
  </si>
  <si>
    <t>Цена единицы товара, руб.</t>
  </si>
  <si>
    <t>шт.</t>
  </si>
  <si>
    <t>Российский рубль</t>
  </si>
  <si>
    <t>Коэфф-т вариации цен V (%) (не должен превышать 33%)</t>
  </si>
  <si>
    <t>Заказчиком принято решение разместить закупочную сессию на ЕАТ.РФ ("Березка") на основании п. 4 ч. 1 ст. 93 Федерального закона от 05.04.2013 № 44-ФЗ "О контрактной системе в сфере закупок товаров,</t>
  </si>
  <si>
    <t>работ, услуг для обеспечения государственных и муниципальных нужд".</t>
  </si>
  <si>
    <t>Общая стоимость, рассчитанная по средней цене, руб.</t>
  </si>
  <si>
    <t>НМЦК определена как произведение количества закупаемого товара и наименьшей из предложенных цен за единицу Товара.</t>
  </si>
  <si>
    <t>Кабинетные таблички</t>
  </si>
  <si>
    <t xml:space="preserve">Источник получения информации № 1, 
исх. № б/н от 28.07.2026 </t>
  </si>
  <si>
    <t xml:space="preserve">Источник получения информации № 2, 
исх. № 376/25 от 28.07.2026 </t>
  </si>
  <si>
    <t xml:space="preserve">Источник получения информации № 3, 
исх. № 0729_26 от 29.07.2026 </t>
  </si>
  <si>
    <r>
      <t xml:space="preserve">На основании изложенного, </t>
    </r>
    <r>
      <rPr>
        <b/>
        <sz val="12"/>
        <color theme="1"/>
        <rFont val="Times New Roman"/>
        <family val="1"/>
        <charset val="204"/>
      </rPr>
      <t xml:space="preserve">НМЦК составляет 47 070 (сорок семь тысяч семьдесят) рублей 00 копеек, </t>
    </r>
    <r>
      <rPr>
        <sz val="12"/>
        <color theme="1"/>
        <rFont val="Times New Roman"/>
        <family val="1"/>
        <charset val="204"/>
      </rPr>
      <t>в том числе НДС.</t>
    </r>
  </si>
  <si>
    <t>НМЦК определена в соответствии с Методическими рекомендациями по применению методов определения НМЦК, цены контракта, заключаемого с единственным Поставщиком (подрядчиком, исполнителем), утвержденными приказом Министерства экономического развития РФ от 02.10.2013 г. № 567, методом сопоставимых рыночных цен (анализ рынка) с использованием запросов ценовых предложений, направленных заказчиком через сайт единой информационной системы в сфере закупок. Ответ получен от 3-х потенциальных поставщиков. Цена контракта включает в себя: стоимость Товара, вознаграждение Поставщика; расходы, связанные с доставкой, разгрузкой, размещением в местах хранения; стоимость упаковки, маркировки, затаривания, растаривания; страхование, таможенные платежи (пошлины), НДС, другие установленные налоги, сборы и иные расходы, связанные с исполнением Контракта.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</si>
</sst>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2" fillId="0" borderId="0" xfId="0" applyFont="1" applyFill="1"/>
    <xf numFmtId="49" fontId="0" fillId="0" borderId="0" xfId="0" applyNumberFormat="1" applyFill="1" applyAlignment="1">
      <alignment horizontal="center" vertical="center"/>
    </xf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49" fontId="2" fillId="0" borderId="0" xfId="0" applyNumberFormat="1" applyFont="1" applyFill="1" applyAlignment="1">
      <alignment horizontal="left" vertical="center"/>
    </xf>
    <xf numFmtId="0" fontId="3" fillId="0" borderId="5" xfId="0" applyFont="1" applyBorder="1" applyAlignment="1"/>
    <xf numFmtId="0" fontId="2" fillId="0" borderId="4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49" fontId="2" fillId="0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top" wrapText="1"/>
    </xf>
    <xf numFmtId="49" fontId="2" fillId="0" borderId="0" xfId="0" applyNumberFormat="1" applyFont="1" applyFill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wrapText="1"/>
    </xf>
    <xf numFmtId="4" fontId="1" fillId="0" borderId="15" xfId="0" applyNumberFormat="1" applyFont="1" applyFill="1" applyBorder="1" applyAlignment="1">
      <alignment horizontal="center" wrapText="1"/>
    </xf>
    <xf numFmtId="4" fontId="1" fillId="0" borderId="6" xfId="0" applyNumberFormat="1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3"/>
  <sheetViews>
    <sheetView tabSelected="1" zoomScaleNormal="100" zoomScaleSheetLayoutView="80" workbookViewId="0">
      <selection activeCell="R6" sqref="R6"/>
    </sheetView>
  </sheetViews>
  <sheetFormatPr defaultRowHeight="15"/>
  <cols>
    <col min="1" max="1" width="5.140625" style="3" customWidth="1"/>
    <col min="2" max="2" width="35.140625" style="1" customWidth="1"/>
    <col min="3" max="3" width="7.5703125" style="6" customWidth="1"/>
    <col min="4" max="4" width="13.140625" style="1" customWidth="1"/>
    <col min="5" max="5" width="14.140625" style="1" customWidth="1"/>
    <col min="6" max="6" width="16.140625" style="1" customWidth="1"/>
    <col min="7" max="10" width="14.140625" style="1" customWidth="1"/>
    <col min="11" max="11" width="15.28515625" style="1" customWidth="1"/>
    <col min="12" max="12" width="20.140625" style="1" customWidth="1"/>
    <col min="13" max="13" width="5.7109375" style="1" customWidth="1"/>
    <col min="14" max="14" width="7.140625" style="1" customWidth="1"/>
    <col min="15" max="15" width="9" style="1" customWidth="1"/>
    <col min="16" max="16384" width="9.140625" style="1"/>
  </cols>
  <sheetData>
    <row r="1" spans="1:15" s="4" customFormat="1" ht="20.25" customHeight="1">
      <c r="A1" s="19"/>
      <c r="B1" s="19"/>
      <c r="C1" s="19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s="4" customFormat="1" ht="18" customHeight="1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s="4" customFormat="1" ht="15" customHeight="1">
      <c r="A3" s="20"/>
      <c r="B3" s="20"/>
      <c r="C3" s="20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ht="27" customHeight="1">
      <c r="A4" s="29" t="s">
        <v>3</v>
      </c>
      <c r="B4" s="30"/>
      <c r="C4" s="35" t="s">
        <v>10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00.5" customHeight="1">
      <c r="A5" s="31"/>
      <c r="B5" s="32"/>
      <c r="C5" s="35" t="s">
        <v>21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38.25" customHeight="1">
      <c r="A6" s="33" t="s">
        <v>0</v>
      </c>
      <c r="B6" s="37" t="s">
        <v>6</v>
      </c>
      <c r="C6" s="40" t="s">
        <v>2</v>
      </c>
      <c r="D6" s="40" t="s">
        <v>7</v>
      </c>
      <c r="E6" s="36" t="s">
        <v>17</v>
      </c>
      <c r="F6" s="36"/>
      <c r="G6" s="36" t="s">
        <v>18</v>
      </c>
      <c r="H6" s="36"/>
      <c r="I6" s="36" t="s">
        <v>19</v>
      </c>
      <c r="J6" s="36"/>
      <c r="K6" s="34" t="s">
        <v>4</v>
      </c>
      <c r="L6" s="34" t="s">
        <v>11</v>
      </c>
      <c r="M6" s="44" t="s">
        <v>14</v>
      </c>
      <c r="N6" s="45"/>
      <c r="O6" s="46"/>
    </row>
    <row r="7" spans="1:15" ht="28.5" customHeight="1">
      <c r="A7" s="33"/>
      <c r="B7" s="38"/>
      <c r="C7" s="40"/>
      <c r="D7" s="40"/>
      <c r="E7" s="36"/>
      <c r="F7" s="36"/>
      <c r="G7" s="36"/>
      <c r="H7" s="36"/>
      <c r="I7" s="36"/>
      <c r="J7" s="36"/>
      <c r="K7" s="34"/>
      <c r="L7" s="34"/>
      <c r="M7" s="47"/>
      <c r="N7" s="48"/>
      <c r="O7" s="49"/>
    </row>
    <row r="8" spans="1:15" ht="66" customHeight="1">
      <c r="A8" s="33"/>
      <c r="B8" s="39"/>
      <c r="C8" s="40"/>
      <c r="D8" s="40"/>
      <c r="E8" s="11" t="s">
        <v>8</v>
      </c>
      <c r="F8" s="8" t="s">
        <v>5</v>
      </c>
      <c r="G8" s="11" t="s">
        <v>8</v>
      </c>
      <c r="H8" s="8" t="s">
        <v>5</v>
      </c>
      <c r="I8" s="11" t="s">
        <v>8</v>
      </c>
      <c r="J8" s="8" t="s">
        <v>5</v>
      </c>
      <c r="K8" s="34"/>
      <c r="L8" s="34"/>
      <c r="M8" s="50"/>
      <c r="N8" s="51"/>
      <c r="O8" s="52"/>
    </row>
    <row r="9" spans="1:15" ht="15.75">
      <c r="A9" s="7">
        <v>1</v>
      </c>
      <c r="B9" s="17">
        <v>2</v>
      </c>
      <c r="C9" s="8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8">
        <v>10</v>
      </c>
      <c r="K9" s="8">
        <v>11</v>
      </c>
      <c r="L9" s="8">
        <v>12</v>
      </c>
      <c r="M9" s="53">
        <v>13</v>
      </c>
      <c r="N9" s="54"/>
      <c r="O9" s="55"/>
    </row>
    <row r="10" spans="1:15" ht="18" customHeight="1">
      <c r="A10" s="15">
        <v>1</v>
      </c>
      <c r="B10" s="22" t="s">
        <v>16</v>
      </c>
      <c r="C10" s="16" t="s">
        <v>9</v>
      </c>
      <c r="D10" s="9">
        <v>18</v>
      </c>
      <c r="E10" s="26">
        <v>2615</v>
      </c>
      <c r="F10" s="27">
        <f t="shared" ref="F10" si="0">E10*D10</f>
        <v>47070</v>
      </c>
      <c r="G10" s="24">
        <v>3210</v>
      </c>
      <c r="H10" s="25">
        <f t="shared" ref="H10" si="1">G10*D10</f>
        <v>57780</v>
      </c>
      <c r="I10" s="24">
        <v>3070</v>
      </c>
      <c r="J10" s="25">
        <f>I10*D10</f>
        <v>55260</v>
      </c>
      <c r="K10" s="24">
        <f>ROUND(AVERAGE(E10,G10,I10),2)</f>
        <v>2965</v>
      </c>
      <c r="L10" s="25">
        <f>STDEV(E10,G10,I10)/K10*100</f>
        <v>10.491966428534424</v>
      </c>
      <c r="M10" s="41">
        <f>D10*K10</f>
        <v>53370</v>
      </c>
      <c r="N10" s="42"/>
      <c r="O10" s="43"/>
    </row>
    <row r="11" spans="1:15" ht="18" customHeight="1">
      <c r="A11" s="2"/>
      <c r="B11" s="10"/>
      <c r="C11" s="5"/>
      <c r="D11" s="2"/>
      <c r="E11" s="2"/>
      <c r="F11" s="2"/>
      <c r="G11" s="2"/>
      <c r="H11" s="2"/>
      <c r="I11" s="2"/>
      <c r="J11" s="2"/>
      <c r="K11" s="2"/>
      <c r="L11" s="2"/>
    </row>
    <row r="12" spans="1:15" ht="21" customHeight="1">
      <c r="A12" s="57" t="s">
        <v>15</v>
      </c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</row>
    <row r="13" spans="1:15" ht="17.25" customHeight="1">
      <c r="A13" s="57" t="s">
        <v>20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</row>
    <row r="14" spans="1:15" ht="18" customHeight="1">
      <c r="A14" s="23" t="s">
        <v>12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0"/>
    </row>
    <row r="15" spans="1:15" ht="18" customHeight="1">
      <c r="A15" s="56" t="s">
        <v>13</v>
      </c>
      <c r="B15" s="56"/>
      <c r="C15" s="56"/>
      <c r="D15" s="56"/>
      <c r="E15" s="56"/>
      <c r="F15" s="56"/>
      <c r="G15" s="21"/>
      <c r="H15" s="21"/>
      <c r="I15" s="21"/>
      <c r="J15" s="21"/>
      <c r="K15" s="21"/>
      <c r="L15" s="21"/>
      <c r="M15" s="21"/>
      <c r="N15" s="21"/>
      <c r="O15" s="13"/>
    </row>
    <row r="16" spans="1:15" ht="18" customHeight="1">
      <c r="A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3"/>
    </row>
    <row r="17" spans="1:15" ht="18" customHeight="1"/>
    <row r="18" spans="1:15" ht="18" customHeight="1"/>
    <row r="19" spans="1:15" ht="18" customHeight="1"/>
    <row r="20" spans="1:15" ht="18" customHeight="1"/>
    <row r="21" spans="1:15" ht="18" customHeight="1"/>
    <row r="22" spans="1:15" ht="18" customHeight="1"/>
    <row r="23" spans="1:15" ht="18" customHeight="1"/>
    <row r="24" spans="1:15" ht="18" customHeight="1"/>
    <row r="25" spans="1:15" ht="18" customHeight="1"/>
    <row r="26" spans="1:15" ht="18" customHeight="1"/>
    <row r="28" spans="1:15" ht="15.75" customHeight="1"/>
    <row r="30" spans="1:15" s="2" customFormat="1" ht="15.75">
      <c r="A30" s="3"/>
      <c r="B30" s="1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s="2" customFormat="1" ht="15.75">
      <c r="A31" s="3"/>
      <c r="B31" s="1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s="2" customFormat="1" ht="15.75">
      <c r="A32" s="3"/>
      <c r="B32" s="1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s="2" customFormat="1" ht="15.75">
      <c r="A33" s="3"/>
      <c r="B33" s="1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19">
    <mergeCell ref="M10:O10"/>
    <mergeCell ref="G6:H7"/>
    <mergeCell ref="M6:O8"/>
    <mergeCell ref="M9:O9"/>
    <mergeCell ref="A15:F15"/>
    <mergeCell ref="A12:O12"/>
    <mergeCell ref="A13:O13"/>
    <mergeCell ref="A2:O2"/>
    <mergeCell ref="A4:B5"/>
    <mergeCell ref="A6:A8"/>
    <mergeCell ref="K6:K8"/>
    <mergeCell ref="C5:O5"/>
    <mergeCell ref="L6:L8"/>
    <mergeCell ref="E6:F7"/>
    <mergeCell ref="B6:B8"/>
    <mergeCell ref="C6:C8"/>
    <mergeCell ref="D6:D8"/>
    <mergeCell ref="C4:O4"/>
    <mergeCell ref="I6:J7"/>
  </mergeCells>
  <pageMargins left="0.31496062992125984" right="0.31496062992125984" top="0.74803149606299213" bottom="0.35433070866141736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Стрельцов Алексей Викторович</dc:creator>
  <cp:lastModifiedBy>9972-01-065</cp:lastModifiedBy>
  <cp:lastPrinted>2025-12-10T12:59:08Z</cp:lastPrinted>
  <dcterms:created xsi:type="dcterms:W3CDTF">2020-10-22T09:54:47Z</dcterms:created>
  <dcterms:modified xsi:type="dcterms:W3CDTF">2026-07-31T09:13:01Z</dcterms:modified>
</cp:coreProperties>
</file>