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0" windowHeight="1317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M10" i="1" s="1"/>
  <c r="H9" i="1"/>
  <c r="M9" i="1" s="1"/>
  <c r="G10" i="1"/>
  <c r="I10" i="1" s="1"/>
  <c r="J10" i="1" s="1"/>
  <c r="G9" i="1"/>
  <c r="I9" i="1" s="1"/>
  <c r="J9" i="1" s="1"/>
  <c r="M11" i="1" l="1"/>
</calcChain>
</file>

<file path=xl/sharedStrings.xml><?xml version="1.0" encoding="utf-8"?>
<sst xmlns="http://schemas.openxmlformats.org/spreadsheetml/2006/main" count="26" uniqueCount="24">
  <si>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</si>
  <si>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</si>
  <si>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обоснованием:</t>
  </si>
  <si>
    <t>Метод сопоставимых рыночных цен</t>
  </si>
  <si>
    <t>Расчет НМЦК</t>
  </si>
  <si>
    <t>№ п/п</t>
  </si>
  <si>
    <t>Наименование</t>
  </si>
  <si>
    <t>Средняя арифметическая величина цены единицы товара &lt;ц&gt;</t>
  </si>
  <si>
    <t>Среднее квадратичное отклонение</t>
  </si>
  <si>
    <t>Коэффициент вариации</t>
  </si>
  <si>
    <t>Ед.изм</t>
  </si>
  <si>
    <t>Кол-во</t>
  </si>
  <si>
    <t xml:space="preserve">Расчет НМЦК по формуле НМЦК=&lt;ц&gt;*Кол-во
</t>
  </si>
  <si>
    <t>Итого:</t>
  </si>
  <si>
    <t>В соответствии с описанием объекта закупки</t>
  </si>
  <si>
    <t>КП№1</t>
  </si>
  <si>
    <t>КП№2</t>
  </si>
  <si>
    <t>КП№3</t>
  </si>
  <si>
    <t>Федеральное бюджетное учреждение здравоохранения «Центр гигиены и эпидемиологии в Республике Хакасия</t>
  </si>
  <si>
    <t>шт</t>
  </si>
  <si>
    <t>Специалист по закупкам Третьякова Р.В.</t>
  </si>
  <si>
    <t>Минимальная величина цены единицы товара &lt;ц&gt;</t>
  </si>
  <si>
    <t>Фарфоровая выпарительная чашка</t>
  </si>
  <si>
    <t>Поставка лабораторной посуды из фарфора для нужд ФБУЗ «Центр гигиены и эпидемиологии в Республике Хакасия».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</si>
</sst>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Fill="1"/>
    <xf numFmtId="0" fontId="8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200025</xdr:rowOff>
    </xdr:from>
    <xdr:to>
      <xdr:col>9</xdr:col>
      <xdr:colOff>9526</xdr:colOff>
      <xdr:row>7</xdr:row>
      <xdr:rowOff>201295</xdr:rowOff>
    </xdr:to>
    <xdr:pic>
      <xdr:nvPicPr>
        <xdr:cNvPr id="8" name="Рисунок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00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7</xdr:row>
      <xdr:rowOff>209550</xdr:rowOff>
    </xdr:from>
    <xdr:to>
      <xdr:col>9</xdr:col>
      <xdr:colOff>695325</xdr:colOff>
      <xdr:row>7</xdr:row>
      <xdr:rowOff>466725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286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200025</xdr:rowOff>
    </xdr:from>
    <xdr:to>
      <xdr:col>9</xdr:col>
      <xdr:colOff>9526</xdr:colOff>
      <xdr:row>7</xdr:row>
      <xdr:rowOff>201295</xdr:rowOff>
    </xdr:to>
    <xdr:pic>
      <xdr:nvPicPr>
        <xdr:cNvPr id="10" name="Рисунок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00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7</xdr:row>
      <xdr:rowOff>209550</xdr:rowOff>
    </xdr:from>
    <xdr:to>
      <xdr:col>9</xdr:col>
      <xdr:colOff>695325</xdr:colOff>
      <xdr:row>7</xdr:row>
      <xdr:rowOff>466725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286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200025</xdr:rowOff>
    </xdr:from>
    <xdr:to>
      <xdr:col>9</xdr:col>
      <xdr:colOff>9526</xdr:colOff>
      <xdr:row>7</xdr:row>
      <xdr:rowOff>201295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00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7</xdr:row>
      <xdr:rowOff>209550</xdr:rowOff>
    </xdr:from>
    <xdr:to>
      <xdr:col>9</xdr:col>
      <xdr:colOff>695325</xdr:colOff>
      <xdr:row>7</xdr:row>
      <xdr:rowOff>466725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286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zoomScale="120" zoomScaleNormal="120" workbookViewId="0">
      <selection activeCell="M11" sqref="M11"/>
    </sheetView>
  </sheetViews>
  <sheetFormatPr defaultRowHeight="15" x14ac:dyDescent="0.25"/>
  <cols>
    <col min="1" max="1" width="13.140625" customWidth="1"/>
    <col min="3" max="3" width="24.85546875" customWidth="1"/>
    <col min="7" max="8" width="13.140625" customWidth="1"/>
    <col min="13" max="13" width="10.28515625" customWidth="1"/>
    <col min="15" max="16" width="10.85546875" bestFit="1" customWidth="1"/>
    <col min="17" max="17" width="12.5703125" bestFit="1" customWidth="1"/>
    <col min="18" max="18" width="11.7109375" customWidth="1"/>
  </cols>
  <sheetData>
    <row r="1" spans="1:18" ht="46.5" customHeight="1" x14ac:dyDescent="0.25">
      <c r="C1" s="19" t="s">
        <v>18</v>
      </c>
      <c r="D1" s="19"/>
      <c r="E1" s="19"/>
      <c r="F1" s="19"/>
      <c r="G1" s="19"/>
      <c r="H1" s="19"/>
      <c r="I1" s="19"/>
      <c r="J1" s="19"/>
      <c r="K1" s="1"/>
    </row>
    <row r="2" spans="1:18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8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8" ht="24" customHeight="1" x14ac:dyDescent="0.25">
      <c r="A4" s="21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8" ht="33" customHeight="1" x14ac:dyDescent="0.25">
      <c r="A5" s="2" t="s">
        <v>1</v>
      </c>
      <c r="B5" s="23" t="s">
        <v>14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8" ht="52.5" x14ac:dyDescent="0.25">
      <c r="A6" s="3" t="s">
        <v>2</v>
      </c>
      <c r="B6" s="23" t="s">
        <v>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1:18" x14ac:dyDescent="0.25">
      <c r="A7" s="35" t="s">
        <v>4</v>
      </c>
      <c r="B7" s="34" t="s">
        <v>5</v>
      </c>
      <c r="C7" s="29" t="s">
        <v>6</v>
      </c>
      <c r="D7" s="30" t="s">
        <v>15</v>
      </c>
      <c r="E7" s="30" t="s">
        <v>16</v>
      </c>
      <c r="F7" s="30" t="s">
        <v>17</v>
      </c>
      <c r="G7" s="31" t="s">
        <v>7</v>
      </c>
      <c r="H7" s="41" t="s">
        <v>21</v>
      </c>
      <c r="I7" s="32" t="s">
        <v>8</v>
      </c>
      <c r="J7" s="32" t="s">
        <v>9</v>
      </c>
      <c r="K7" s="33" t="s">
        <v>10</v>
      </c>
      <c r="L7" s="29" t="s">
        <v>11</v>
      </c>
      <c r="M7" s="29" t="s">
        <v>12</v>
      </c>
      <c r="O7" s="13"/>
      <c r="P7" s="13"/>
      <c r="Q7" s="13"/>
      <c r="R7" s="13"/>
    </row>
    <row r="8" spans="1:18" ht="48" customHeight="1" x14ac:dyDescent="0.25">
      <c r="A8" s="36"/>
      <c r="B8" s="34"/>
      <c r="C8" s="29"/>
      <c r="D8" s="30"/>
      <c r="E8" s="30"/>
      <c r="F8" s="30"/>
      <c r="G8" s="31"/>
      <c r="H8" s="42"/>
      <c r="I8" s="32"/>
      <c r="J8" s="32"/>
      <c r="K8" s="33"/>
      <c r="L8" s="29"/>
      <c r="M8" s="29"/>
      <c r="O8" s="13"/>
      <c r="P8" s="13"/>
      <c r="Q8" s="13"/>
      <c r="R8" s="13"/>
    </row>
    <row r="9" spans="1:18" ht="30.75" customHeight="1" x14ac:dyDescent="0.25">
      <c r="A9" s="36"/>
      <c r="B9" s="18">
        <v>1</v>
      </c>
      <c r="C9" s="4" t="s">
        <v>22</v>
      </c>
      <c r="D9" s="15">
        <v>502</v>
      </c>
      <c r="E9" s="15">
        <v>520</v>
      </c>
      <c r="F9" s="15">
        <v>537</v>
      </c>
      <c r="G9" s="17">
        <f t="shared" ref="G9:G10" si="0">ROUND((D9+E9+F9)/3,2)</f>
        <v>519.66999999999996</v>
      </c>
      <c r="H9" s="16">
        <f t="shared" ref="H9:H10" si="1">D9</f>
        <v>502</v>
      </c>
      <c r="I9" s="15">
        <f t="shared" ref="I9:I10" si="2">SQRT((POWER((D9-G9),2)+POWER((E9-G9),2)+POWER((F9-G9),2))/2)</f>
        <v>17.50238126655913</v>
      </c>
      <c r="J9" s="5">
        <f t="shared" ref="J9:J10" si="3">ROUND((I9/G9)*100,2)</f>
        <v>3.37</v>
      </c>
      <c r="K9" s="10" t="s">
        <v>19</v>
      </c>
      <c r="L9" s="11">
        <v>10</v>
      </c>
      <c r="M9" s="6">
        <f t="shared" ref="M9:M10" si="4">H9*L9</f>
        <v>5020</v>
      </c>
      <c r="O9" s="14"/>
      <c r="P9" s="12"/>
      <c r="Q9" s="12"/>
      <c r="R9" s="12"/>
    </row>
    <row r="10" spans="1:18" ht="31.5" customHeight="1" x14ac:dyDescent="0.25">
      <c r="A10" s="36"/>
      <c r="B10" s="18">
        <v>2</v>
      </c>
      <c r="C10" s="4" t="s">
        <v>22</v>
      </c>
      <c r="D10" s="15">
        <v>607</v>
      </c>
      <c r="E10" s="15">
        <v>432</v>
      </c>
      <c r="F10" s="15">
        <v>635</v>
      </c>
      <c r="G10" s="17">
        <f t="shared" si="0"/>
        <v>558</v>
      </c>
      <c r="H10" s="16">
        <f t="shared" si="1"/>
        <v>607</v>
      </c>
      <c r="I10" s="15">
        <f t="shared" si="2"/>
        <v>110.01363551851198</v>
      </c>
      <c r="J10" s="5">
        <f t="shared" si="3"/>
        <v>19.72</v>
      </c>
      <c r="K10" s="10" t="s">
        <v>19</v>
      </c>
      <c r="L10" s="11">
        <v>10</v>
      </c>
      <c r="M10" s="6">
        <f t="shared" si="4"/>
        <v>6070</v>
      </c>
      <c r="O10" s="14"/>
      <c r="P10" s="12"/>
      <c r="Q10" s="12"/>
      <c r="R10" s="12"/>
    </row>
    <row r="11" spans="1:18" x14ac:dyDescent="0.25">
      <c r="A11" s="37"/>
      <c r="B11" s="38" t="s">
        <v>13</v>
      </c>
      <c r="C11" s="39"/>
      <c r="D11" s="39"/>
      <c r="E11" s="39"/>
      <c r="F11" s="39"/>
      <c r="G11" s="39"/>
      <c r="H11" s="39"/>
      <c r="I11" s="39"/>
      <c r="J11" s="39"/>
      <c r="K11" s="39"/>
      <c r="L11" s="40"/>
      <c r="M11" s="7">
        <f>M9+M10</f>
        <v>11090</v>
      </c>
      <c r="O11" s="12"/>
      <c r="P11" s="12"/>
      <c r="Q11" s="12"/>
      <c r="R11" s="12"/>
    </row>
    <row r="12" spans="1:18" x14ac:dyDescent="0.25">
      <c r="C12" s="8"/>
      <c r="D12" s="8"/>
      <c r="E12" s="8"/>
      <c r="G12" s="9"/>
      <c r="H12" s="9"/>
      <c r="K12" s="1"/>
      <c r="O12" s="12"/>
      <c r="P12" s="12"/>
      <c r="Q12" s="12"/>
      <c r="R12" s="12"/>
    </row>
    <row r="13" spans="1:18" x14ac:dyDescent="0.25">
      <c r="A13" s="27" t="s">
        <v>20</v>
      </c>
      <c r="B13" s="27"/>
      <c r="C13" s="27"/>
      <c r="D13" s="27"/>
      <c r="E13" s="27"/>
      <c r="F13" s="27"/>
      <c r="G13" s="9"/>
      <c r="H13" s="9"/>
      <c r="K13" s="1"/>
    </row>
    <row r="14" spans="1:18" x14ac:dyDescent="0.25">
      <c r="A14" s="28">
        <v>46178</v>
      </c>
      <c r="B14" s="28"/>
      <c r="C14" s="28"/>
      <c r="G14" s="9"/>
      <c r="H14" s="9"/>
      <c r="K14" s="1"/>
    </row>
  </sheetData>
  <mergeCells count="22">
    <mergeCell ref="A13:F13"/>
    <mergeCell ref="A14:C14"/>
    <mergeCell ref="M7:M8"/>
    <mergeCell ref="F7:F8"/>
    <mergeCell ref="G7:G8"/>
    <mergeCell ref="I7:I8"/>
    <mergeCell ref="J7:J8"/>
    <mergeCell ref="K7:K8"/>
    <mergeCell ref="L7:L8"/>
    <mergeCell ref="B7:B8"/>
    <mergeCell ref="C7:C8"/>
    <mergeCell ref="D7:D8"/>
    <mergeCell ref="E7:E8"/>
    <mergeCell ref="A7:A11"/>
    <mergeCell ref="B11:L11"/>
    <mergeCell ref="H7:H8"/>
    <mergeCell ref="C1:J1"/>
    <mergeCell ref="A2:M2"/>
    <mergeCell ref="A4:M4"/>
    <mergeCell ref="B5:M5"/>
    <mergeCell ref="B6:M6"/>
    <mergeCell ref="A3:M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2026-06-22T07:32:18Z</dcterms:modified>
</cp:coreProperties>
</file>