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n-420\Userdir\Общие_документы\Контрактная служба\ЗАКУПКИ - 2026\КВР 244\п. 4\38. Товары\"/>
    </mc:Choice>
  </mc:AlternateContent>
  <xr:revisionPtr revIDLastSave="0" documentId="13_ncr:1_{F1E30393-3AB7-4B9D-9EA9-4E6A0036EC8E}" xr6:coauthVersionLast="47" xr6:coauthVersionMax="47" xr10:uidLastSave="{00000000-0000-0000-0000-000000000000}"/>
  <bookViews>
    <workbookView xWindow="-120" yWindow="-120" windowWidth="29040" windowHeight="15840" xr2:uid="{42D13A63-59F8-4678-BE72-EC12B6A8FEA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J4" i="1" s="1"/>
  <c r="H4" i="1"/>
  <c r="G5" i="1"/>
  <c r="J5" i="1" s="1"/>
  <c r="H5" i="1"/>
  <c r="G6" i="1"/>
  <c r="J6" i="1" s="1"/>
  <c r="H6" i="1"/>
  <c r="G7" i="1"/>
  <c r="J7" i="1" s="1"/>
  <c r="H7" i="1"/>
  <c r="G8" i="1"/>
  <c r="J8" i="1" s="1"/>
  <c r="H8" i="1"/>
  <c r="G9" i="1"/>
  <c r="J9" i="1" s="1"/>
  <c r="H9" i="1"/>
  <c r="G10" i="1"/>
  <c r="J10" i="1" s="1"/>
  <c r="H10" i="1"/>
  <c r="G11" i="1"/>
  <c r="J11" i="1" s="1"/>
  <c r="H11" i="1"/>
  <c r="G12" i="1"/>
  <c r="J12" i="1" s="1"/>
  <c r="H12" i="1"/>
  <c r="H3" i="1"/>
  <c r="G3" i="1"/>
  <c r="J3" i="1" s="1"/>
  <c r="I5" i="1" l="1"/>
  <c r="I10" i="1"/>
  <c r="I8" i="1"/>
  <c r="I12" i="1"/>
  <c r="I11" i="1"/>
  <c r="I9" i="1"/>
  <c r="I7" i="1"/>
  <c r="I4" i="1"/>
  <c r="I6" i="1"/>
  <c r="I3" i="1"/>
  <c r="J2" i="1"/>
</calcChain>
</file>

<file path=xl/sharedStrings.xml><?xml version="1.0" encoding="utf-8"?>
<sst xmlns="http://schemas.openxmlformats.org/spreadsheetml/2006/main" count="22" uniqueCount="22">
  <si>
    <t>Наименование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</si>
  <si>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</si>
  <si>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</si>
  <si>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</si>
  <si>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</si>
  <si>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Предложение 1</t>
  </si>
  <si>
    <t>Предложение 2</t>
  </si>
  <si>
    <t>Предложение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</si>
  <si>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</si>
  <si>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</si>
  <si>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1"/>
        <color indexed="8"/>
        <rFont val="Times"/>
        <family val="1"/>
      </rPr>
      <t xml:space="preserve">         (не должен превышать 33%)</t>
    </r>
  </si>
  <si>
    <t>№</t>
  </si>
  <si>
    <t>KOOL Освежитель воздуха для дома нейтрализатор запахов аэрозольный Лесная Поляна 520 мл. 1 шт., ОКПД2:20.42.19.120</t>
  </si>
  <si>
    <t>Master FRESH Пакеты для мусора с завязками ЧЕРНЫЕ 35 л, 15 шт, ОКПД2:22.22.11.110</t>
  </si>
  <si>
    <t>RollПаК Клейкая лента канцелярская 72 мм x 66 м, 4 шт., ОКПД2:24.42.25.000</t>
  </si>
  <si>
    <t>Simbl Средство для мытья посуды с ароматом "Сочный мандарин", 450 мл, ОКПД2:20.41.32.111</t>
  </si>
  <si>
    <t>Губки для мытья посуды, раковины, плиты LEMON MOON 10 шт., ОКПД2:20.41.32.111</t>
  </si>
  <si>
    <t>Перчатки белые рабочие 30 пар 60 шт ХБ 5 нитей, ОКПД2:13.96.17.190</t>
  </si>
  <si>
    <t>Перчатки хозяйственные CELESTA, размер М, 1 пара, ОКПД2:22.19.60.114</t>
  </si>
  <si>
    <t>Салфетки для уборки, тряпки для кухни из плотной микрофибры , размер 13х25см
- 10 шт., ОКПД2:13.92.29.120</t>
  </si>
  <si>
    <t>Специальное чистящее средство Пемолюкс Pro Nature, 480 г, ОКПД2:20.41.44.190</t>
  </si>
  <si>
    <t>Файлы вкладыши а4 100 шт мультифоры для документов, ОКПД2:47.62.20.000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</si>
</sst>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indexed="8"/>
      <name val="Times"/>
      <family val="1"/>
    </font>
    <font>
      <b/>
      <i/>
      <sz val="11"/>
      <color indexed="8"/>
      <name val="Times"/>
      <family val="1"/>
    </font>
    <font>
      <b/>
      <sz val="18"/>
      <color indexed="8"/>
      <name val="Times"/>
      <family val="1"/>
    </font>
    <font>
      <b/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1"/>
      <color indexed="8"/>
      <name val="Times"/>
      <family val="1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1143000</xdr:rowOff>
    </xdr:from>
    <xdr:to>
      <xdr:col>9</xdr:col>
      <xdr:colOff>9525</xdr:colOff>
      <xdr:row>2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8AB8EB1-70C6-45C6-B7FE-685E4BDD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3676650"/>
          <a:ext cx="876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1</xdr:row>
      <xdr:rowOff>1162050</xdr:rowOff>
    </xdr:from>
    <xdr:to>
      <xdr:col>8</xdr:col>
      <xdr:colOff>0</xdr:colOff>
      <xdr:row>1</xdr:row>
      <xdr:rowOff>1600200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F722670-51B1-482A-8BE1-FCF01B81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39650" y="2247900"/>
          <a:ext cx="866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1</xdr:row>
      <xdr:rowOff>857250</xdr:rowOff>
    </xdr:from>
    <xdr:to>
      <xdr:col>9</xdr:col>
      <xdr:colOff>266700</xdr:colOff>
      <xdr:row>1</xdr:row>
      <xdr:rowOff>1085850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6F674668-AD8C-4E53-B3A5-ABCC99C0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49400" y="19431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B316-7C00-4548-91A4-3F1BCAF77BCB}">
  <dimension ref="A1:J12"/>
  <sheetViews>
    <sheetView tabSelected="1" workbookViewId="0">
      <selection activeCell="F5" sqref="F5"/>
    </sheetView>
  </sheetViews>
  <sheetFormatPr defaultRowHeight="15" x14ac:dyDescent="0.25"/>
  <cols>
    <col min="2" max="2" width="24.5703125" customWidth="1"/>
    <col min="3" max="3" width="10.42578125" customWidth="1"/>
    <col min="4" max="4" width="15.5703125" customWidth="1"/>
    <col min="5" max="5" width="18.85546875" customWidth="1"/>
    <col min="6" max="6" width="21.140625" customWidth="1"/>
    <col min="7" max="7" width="18.5703125" customWidth="1"/>
    <col min="8" max="8" width="17.85546875" customWidth="1"/>
    <col min="9" max="9" width="29.140625" customWidth="1"/>
    <col min="10" max="10" width="35.28515625" customWidth="1"/>
  </cols>
  <sheetData>
    <row r="1" spans="1:10" ht="46.5" customHeight="1" x14ac:dyDescent="0.25">
      <c r="A1" s="11" t="s">
        <v>11</v>
      </c>
      <c r="B1" s="13" t="s">
        <v>0</v>
      </c>
      <c r="C1" s="13" t="s">
        <v>1</v>
      </c>
      <c r="D1" s="13" t="s">
        <v>2</v>
      </c>
      <c r="E1" s="13"/>
      <c r="F1" s="13"/>
      <c r="G1" s="14" t="s">
        <v>3</v>
      </c>
      <c r="H1" s="14"/>
      <c r="I1" s="14"/>
      <c r="J1" s="1" t="s">
        <v>4</v>
      </c>
    </row>
    <row r="2" spans="1:10" ht="69.75" customHeight="1" x14ac:dyDescent="0.25">
      <c r="A2" s="12"/>
      <c r="B2" s="13"/>
      <c r="C2" s="13"/>
      <c r="D2" s="2" t="s">
        <v>5</v>
      </c>
      <c r="E2" s="2" t="s">
        <v>6</v>
      </c>
      <c r="F2" s="2" t="s">
        <v>7</v>
      </c>
      <c r="G2" s="3" t="s">
        <v>8</v>
      </c>
      <c r="H2" s="3" t="s">
        <v>9</v>
      </c>
      <c r="I2" s="3" t="s">
        <v>10</v>
      </c>
      <c r="J2" s="4">
        <f>SUM(J3:J2115)</f>
        <v>11433.92</v>
      </c>
    </row>
    <row r="3" spans="1:10" ht="58.5" customHeight="1" x14ac:dyDescent="0.25">
      <c r="A3" s="5">
        <v>1</v>
      </c>
      <c r="B3" s="6" t="s">
        <v>12</v>
      </c>
      <c r="C3" s="7">
        <v>8</v>
      </c>
      <c r="D3" s="8">
        <v>139.32</v>
      </c>
      <c r="E3" s="8">
        <v>136.08000000000001</v>
      </c>
      <c r="F3" s="8">
        <v>138.24</v>
      </c>
      <c r="G3" s="9">
        <f t="shared" ref="G3" si="0">ROUND(AVERAGE(D3:F3),2)</f>
        <v>137.88</v>
      </c>
      <c r="H3" s="9">
        <f t="shared" ref="H3" si="1">STDEV(D3:F3)</f>
        <v>1.6497272501840936</v>
      </c>
      <c r="I3" s="9">
        <f t="shared" ref="I3" si="2">H3/G3*100</f>
        <v>1.1964949595184897</v>
      </c>
      <c r="J3" s="10">
        <f t="shared" ref="J3" si="3">ROUND(G3*C3,2)</f>
        <v>1103.04</v>
      </c>
    </row>
    <row r="4" spans="1:10" ht="60" x14ac:dyDescent="0.25">
      <c r="A4" s="5">
        <v>2</v>
      </c>
      <c r="B4" s="6" t="s">
        <v>13</v>
      </c>
      <c r="C4" s="7">
        <v>12</v>
      </c>
      <c r="D4" s="8">
        <v>114.81</v>
      </c>
      <c r="E4" s="8">
        <v>112.14</v>
      </c>
      <c r="F4" s="8">
        <v>113.92</v>
      </c>
      <c r="G4" s="9">
        <f t="shared" ref="G4:G12" si="4">ROUND(AVERAGE(D4:F4),2)</f>
        <v>113.62</v>
      </c>
      <c r="H4" s="9">
        <f t="shared" ref="H4:H12" si="5">STDEV(D4:F4)</f>
        <v>1.3594974561702333</v>
      </c>
      <c r="I4" s="9">
        <f t="shared" ref="I4:I12" si="6">H4/G4*100</f>
        <v>1.1965300617586985</v>
      </c>
      <c r="J4" s="10">
        <f t="shared" ref="J4:J12" si="7">ROUND(G4*C4,2)</f>
        <v>1363.44</v>
      </c>
    </row>
    <row r="5" spans="1:10" ht="60" x14ac:dyDescent="0.25">
      <c r="A5" s="5">
        <v>3</v>
      </c>
      <c r="B5" s="6" t="s">
        <v>14</v>
      </c>
      <c r="C5" s="7">
        <v>4</v>
      </c>
      <c r="D5" s="8">
        <v>491.49</v>
      </c>
      <c r="E5" s="8">
        <v>480.06</v>
      </c>
      <c r="F5" s="8">
        <v>487.68</v>
      </c>
      <c r="G5" s="9">
        <f t="shared" si="4"/>
        <v>486.41</v>
      </c>
      <c r="H5" s="9">
        <f t="shared" si="5"/>
        <v>5.8198711325939207</v>
      </c>
      <c r="I5" s="9">
        <f t="shared" si="6"/>
        <v>1.1964949595184968</v>
      </c>
      <c r="J5" s="10">
        <f t="shared" si="7"/>
        <v>1945.64</v>
      </c>
    </row>
    <row r="6" spans="1:10" ht="75" x14ac:dyDescent="0.25">
      <c r="A6" s="5">
        <v>4</v>
      </c>
      <c r="B6" s="6" t="s">
        <v>15</v>
      </c>
      <c r="C6" s="7">
        <v>8</v>
      </c>
      <c r="D6" s="8">
        <v>131.58000000000001</v>
      </c>
      <c r="E6" s="8">
        <v>128.52000000000001</v>
      </c>
      <c r="F6" s="8">
        <v>130.56</v>
      </c>
      <c r="G6" s="9">
        <f t="shared" si="4"/>
        <v>130.22</v>
      </c>
      <c r="H6" s="9">
        <f t="shared" si="5"/>
        <v>1.5580757362849857</v>
      </c>
      <c r="I6" s="9">
        <f t="shared" si="6"/>
        <v>1.1964949595184964</v>
      </c>
      <c r="J6" s="10">
        <f t="shared" si="7"/>
        <v>1041.76</v>
      </c>
    </row>
    <row r="7" spans="1:10" ht="60" x14ac:dyDescent="0.25">
      <c r="A7" s="5">
        <v>5</v>
      </c>
      <c r="B7" s="6" t="s">
        <v>16</v>
      </c>
      <c r="C7" s="7">
        <v>5</v>
      </c>
      <c r="D7" s="8">
        <v>119.97</v>
      </c>
      <c r="E7" s="8">
        <v>117.18</v>
      </c>
      <c r="F7" s="8">
        <v>119.04</v>
      </c>
      <c r="G7" s="9">
        <f t="shared" si="4"/>
        <v>118.73</v>
      </c>
      <c r="H7" s="9">
        <f t="shared" si="5"/>
        <v>1.4205984654363069</v>
      </c>
      <c r="I7" s="9">
        <f t="shared" si="6"/>
        <v>1.1964949595184931</v>
      </c>
      <c r="J7" s="10">
        <f t="shared" si="7"/>
        <v>593.65</v>
      </c>
    </row>
    <row r="8" spans="1:10" ht="45" x14ac:dyDescent="0.25">
      <c r="A8" s="5">
        <v>6</v>
      </c>
      <c r="B8" s="6" t="s">
        <v>17</v>
      </c>
      <c r="C8" s="7">
        <v>1</v>
      </c>
      <c r="D8" s="8">
        <v>872.04</v>
      </c>
      <c r="E8" s="8">
        <v>851.76</v>
      </c>
      <c r="F8" s="8">
        <v>865.28</v>
      </c>
      <c r="G8" s="9">
        <f t="shared" si="4"/>
        <v>863.03</v>
      </c>
      <c r="H8" s="9">
        <f t="shared" si="5"/>
        <v>10.326070565967147</v>
      </c>
      <c r="I8" s="9">
        <f t="shared" si="6"/>
        <v>1.196490338223138</v>
      </c>
      <c r="J8" s="10">
        <f t="shared" si="7"/>
        <v>863.03</v>
      </c>
    </row>
    <row r="9" spans="1:10" ht="45" x14ac:dyDescent="0.25">
      <c r="A9" s="5">
        <v>7</v>
      </c>
      <c r="B9" s="6" t="s">
        <v>18</v>
      </c>
      <c r="C9" s="7">
        <v>30</v>
      </c>
      <c r="D9" s="8">
        <v>59.34</v>
      </c>
      <c r="E9" s="8">
        <v>57.96</v>
      </c>
      <c r="F9" s="8">
        <v>58.88</v>
      </c>
      <c r="G9" s="9">
        <f t="shared" si="4"/>
        <v>58.73</v>
      </c>
      <c r="H9" s="9">
        <f t="shared" si="5"/>
        <v>0.70266160655989673</v>
      </c>
      <c r="I9" s="9">
        <f t="shared" si="6"/>
        <v>1.1964270501615815</v>
      </c>
      <c r="J9" s="10">
        <f t="shared" si="7"/>
        <v>1761.9</v>
      </c>
    </row>
    <row r="10" spans="1:10" ht="90" x14ac:dyDescent="0.25">
      <c r="A10" s="5">
        <v>8</v>
      </c>
      <c r="B10" s="6" t="s">
        <v>19</v>
      </c>
      <c r="C10" s="7">
        <v>1</v>
      </c>
      <c r="D10" s="8">
        <v>255.42</v>
      </c>
      <c r="E10" s="8">
        <v>249.48</v>
      </c>
      <c r="F10" s="8">
        <v>253.44</v>
      </c>
      <c r="G10" s="9">
        <f t="shared" si="4"/>
        <v>252.78</v>
      </c>
      <c r="H10" s="9">
        <f t="shared" si="5"/>
        <v>3.0244999586708543</v>
      </c>
      <c r="I10" s="9">
        <f t="shared" si="6"/>
        <v>1.1964949595184962</v>
      </c>
      <c r="J10" s="10">
        <f t="shared" si="7"/>
        <v>252.78</v>
      </c>
    </row>
    <row r="11" spans="1:10" ht="60" x14ac:dyDescent="0.25">
      <c r="A11" s="5">
        <v>9</v>
      </c>
      <c r="B11" s="6" t="s">
        <v>20</v>
      </c>
      <c r="C11" s="7">
        <v>8</v>
      </c>
      <c r="D11" s="8">
        <v>123.84</v>
      </c>
      <c r="E11" s="8">
        <v>120.96</v>
      </c>
      <c r="F11" s="8">
        <v>122.88</v>
      </c>
      <c r="G11" s="9">
        <f t="shared" si="4"/>
        <v>122.56</v>
      </c>
      <c r="H11" s="9">
        <f t="shared" si="5"/>
        <v>1.4664242223858732</v>
      </c>
      <c r="I11" s="9">
        <f t="shared" si="6"/>
        <v>1.1964949595184997</v>
      </c>
      <c r="J11" s="10">
        <f t="shared" si="7"/>
        <v>980.48</v>
      </c>
    </row>
    <row r="12" spans="1:10" ht="60" x14ac:dyDescent="0.25">
      <c r="A12" s="5">
        <v>10</v>
      </c>
      <c r="B12" s="6" t="s">
        <v>21</v>
      </c>
      <c r="C12" s="7">
        <v>9</v>
      </c>
      <c r="D12" s="8">
        <v>171.57</v>
      </c>
      <c r="E12" s="8">
        <v>167.58</v>
      </c>
      <c r="F12" s="8">
        <v>170.24</v>
      </c>
      <c r="G12" s="9">
        <f t="shared" si="4"/>
        <v>169.8</v>
      </c>
      <c r="H12" s="9">
        <f t="shared" si="5"/>
        <v>2.0316085580970804</v>
      </c>
      <c r="I12" s="9">
        <f t="shared" si="6"/>
        <v>1.1964714711996938</v>
      </c>
      <c r="J12" s="10">
        <f t="shared" si="7"/>
        <v>1528.2</v>
      </c>
    </row>
  </sheetData>
  <mergeCells count="5">
    <mergeCell ref="A1:A2"/>
    <mergeCell ref="B1:B2"/>
    <mergeCell ref="C1:C2"/>
    <mergeCell ref="D1:F1"/>
    <mergeCell ref="G1:I1"/>
  </mergeCells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Елинская Василина Владимировна</dc:creator>
  <cp:lastModifiedBy>Елинская Василина Владимировна</cp:lastModifiedBy>
  <dcterms:created xsi:type="dcterms:W3CDTF">2026-05-13T06:21:52Z</dcterms:created>
  <dcterms:modified xsi:type="dcterms:W3CDTF">2026-07-23T08:51:25Z</dcterms:modified>
</cp:coreProperties>
</file>