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!!!КД_2026\Тула\225117\"/>
    </mc:Choice>
  </mc:AlternateContent>
  <bookViews>
    <workbookView xWindow="0" yWindow="0" windowWidth="28800" windowHeight="12435"/>
  </bookViews>
  <sheets>
    <sheet name="Расчет Н(М)ЦК" sheetId="1" r:id="rId1"/>
  </sheets>
  <definedNames>
    <definedName name="_xlnm._FilterDatabase" localSheetId="0" hidden="1">'Расчет Н(М)ЦК'!$J$1:$J$17</definedName>
    <definedName name="Z_1F4013FB_034F_4E77_8BA4_990079245C04_.wvu.PrintArea" localSheetId="0" hidden="1">'Расчет Н(М)ЦК'!$A$1:$M$17</definedName>
    <definedName name="Z_DCFEB137_D3C3_458C_B3FD_A6104F56F5DF_.wvu.PrintArea" localSheetId="0" hidden="1">'Расчет Н(М)ЦК'!$A$1:$M$17</definedName>
    <definedName name="Z_F263C406_08CA_4FB1_9F65_5C2FB05B447E_.wvu.PrintArea" localSheetId="0" hidden="1">'Расчет Н(М)ЦК'!$A$1:$M$17</definedName>
  </definedNames>
  <calcPr calcId="152511" refMode="R1C1"/>
  <customWorkbookViews>
    <customWorkbookView name="specialist1 - Личное представление" guid="{1F4013FB-034F-4E77-8BA4-990079245C04}" mergeInterval="0" personalView="1" maximized="1" xWindow="1" yWindow="1" windowWidth="1920" windowHeight="850" activeSheetId="1"/>
    <customWorkbookView name="kazna - Личное представление" guid="{DCFEB137-D3C3-458C-B3FD-A6104F56F5DF}" mergeInterval="0" personalView="1" maximized="1" windowWidth="1676" windowHeight="777" activeSheetId="1"/>
    <customWorkbookView name="COKR - Личное представление" guid="{F263C406-08CA-4FB1-9F65-5C2FB05B447E}" mergeInterval="0" personalView="1" maximized="1" windowWidth="1916" windowHeight="855" activeSheetId="1"/>
  </customWorkbookViews>
</workbook>
</file>

<file path=xl/calcChain.xml><?xml version="1.0" encoding="utf-8"?>
<calcChain xmlns="http://schemas.openxmlformats.org/spreadsheetml/2006/main">
  <c r="N16" i="1" l="1"/>
  <c r="M13" i="1" l="1"/>
  <c r="J13" i="1" l="1"/>
</calcChain>
</file>

<file path=xl/sharedStrings.xml><?xml version="1.0" encoding="utf-8"?>
<sst xmlns="http://schemas.openxmlformats.org/spreadsheetml/2006/main" count="44" uniqueCount="31">
  <si>
    <t>№ п/п</t>
  </si>
  <si>
    <t>Единица измерений</t>
  </si>
  <si>
    <t>Количество</t>
  </si>
  <si>
    <t>Наименование товара, работы, услуги согласно описанию объекта закупки</t>
  </si>
  <si>
    <t>Наименование товара, работы, услуги по КТРУ</t>
  </si>
  <si>
    <t>Ценовые значения анализа рынка</t>
  </si>
  <si>
    <t>Цена за ед. (руб.)</t>
  </si>
  <si>
    <t>Ср. рыночная цена за единицу
(руб.)</t>
  </si>
  <si>
    <t>Итоговое значение НМЦК (ЦК) (руб.)</t>
  </si>
  <si>
    <t xml:space="preserve"> Коэфф. вариации (v), (%)</t>
  </si>
  <si>
    <t>Типовая принадлежность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</si>
  <si>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</si>
  <si>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</si>
  <si>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-</t>
  </si>
  <si>
    <t xml:space="preserve">Определение начальной цены единицы товара, работы, услуги, начальной суммы цен указанных единиц, максимального значения цены контракта, обоснование цены единицы товара, работы, услуги
</t>
  </si>
  <si>
    <t xml:space="preserve">Используемый метод определения  начальной цены единицы товара (работы, услуги) и начальной суммы цен единиц товаров (работ, услуг): </t>
  </si>
  <si>
    <t xml:space="preserve">Всего
цена единицы товара (работы, услуги) в том числе с учетом ЛБО (руб.)
</t>
  </si>
  <si>
    <t>В соответствии со статьей 22 Закона о контрактной системе № 44-ФЗ для определения начальной цены единицы услуги применяется метод сопоставимых рыночных цен (анализ рынка) с использованием ценовой информации, полученной от поставщиков (подрядчиков, исполнителей), обладающих опытом поставок соответствующего товара, выполнения работ, оказания услуг.</t>
  </si>
  <si>
    <t>Расчет начальной цены единицы услуги и начальной суммы цен единиц услуг</t>
  </si>
  <si>
    <t>ИТОГО НМЦК/ЦК:</t>
  </si>
  <si>
    <t>Начальная сумма цен единиц товара:</t>
  </si>
  <si>
    <t>Начальная сумма единиц работы (услуги):</t>
  </si>
  <si>
    <t>Максимальное значение цены контракта в соответствии с лимитами бюджетных обязательств:</t>
  </si>
  <si>
    <r>
      <rPr>
        <b/>
        <sz val="12"/>
        <color theme="1"/>
        <rFont val="Times New Roman"/>
        <family val="1"/>
        <charset val="204"/>
      </rPr>
      <t>Дата подготовки обоснования начальной цены единицы товара (работы, услуги):</t>
    </r>
    <r>
      <rPr>
        <sz val="12"/>
        <color theme="1"/>
        <rFont val="Times New Roman"/>
        <family val="1"/>
        <charset val="204"/>
      </rPr>
      <t xml:space="preserve"> 30.06.2026</t>
    </r>
  </si>
  <si>
    <r>
      <rPr>
        <b/>
        <sz val="12"/>
        <rFont val="Times New Roman"/>
        <family val="1"/>
        <charset val="204"/>
      </rPr>
      <t xml:space="preserve">Предмет контракта: </t>
    </r>
    <r>
      <rPr>
        <sz val="12"/>
        <rFont val="Times New Roman"/>
        <family val="1"/>
        <charset val="204"/>
      </rPr>
      <t xml:space="preserve"> Оказание услуг по по техническому обслуживанию и регламентно-профилактическому ремонту вычислительной техники для обеспечения нужд Управления Федерального казначейства по Тульской области.</t>
    </r>
  </si>
  <si>
    <t>ТО и ремонт вычислительной техники (для рабочей станции)</t>
  </si>
  <si>
    <t>человеко-час</t>
  </si>
  <si>
    <t>Источник №1                        Вх. № рег № 7052 от 25.06.2026</t>
  </si>
  <si>
    <t>Источник №2                        Вх. № рег № 7053 от 25.06.2026</t>
  </si>
  <si>
    <t>Источник №3                        Вх. № рег № 7055 от 25.06.2026</t>
  </si>
  <si>
    <r>
      <t xml:space="preserve">Реквизиты запросов ценовой информации (в т.ч. в ЕИС): </t>
    </r>
    <r>
      <rPr>
        <sz val="12"/>
        <color theme="1"/>
        <rFont val="Times New Roman"/>
        <family val="1"/>
        <charset val="204"/>
      </rPr>
      <t>Запрос направлен в 5 организаций: исх. от 24.06.2026 № 50-09-19/4156, в ЕИС от 24.06.2026 № 0828100000726000617. Ответ получен от 3 (трех) организаций на основании данной информации произведен расчет начальной цены единицы услуги и начальной суммы цен единиц услуг: Источник № 1 - вх от 25.06.2026 № 7052, Источник № 2 - вх от 25.06.2026 № 7053, Источник № 3 - вх от 25.06.2026 № 7055.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</si>
</sst>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22" fillId="0" borderId="0"/>
  </cellStyleXfs>
  <cellXfs count="60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24" fillId="0" borderId="0" xfId="27" applyFont="1" applyFill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1" fillId="15" borderId="0" xfId="0" applyFont="1" applyFill="1" applyAlignment="1">
      <alignment vertical="center"/>
    </xf>
    <xf numFmtId="0" fontId="4" fillId="15" borderId="0" xfId="27" applyFont="1" applyFill="1" applyAlignment="1">
      <alignment horizontal="center" vertical="top" wrapText="1"/>
    </xf>
    <xf numFmtId="0" fontId="3" fillId="15" borderId="0" xfId="0" applyFont="1" applyFill="1"/>
    <xf numFmtId="0" fontId="23" fillId="15" borderId="0" xfId="0" applyFont="1" applyFill="1" applyAlignment="1">
      <alignment horizontal="left" vertical="center" wrapText="1"/>
    </xf>
    <xf numFmtId="0" fontId="4" fillId="15" borderId="0" xfId="0" applyFont="1" applyFill="1" applyAlignment="1">
      <alignment vertical="top" wrapText="1"/>
    </xf>
    <xf numFmtId="0" fontId="21" fillId="15" borderId="0" xfId="0" applyFont="1" applyFill="1" applyBorder="1" applyAlignment="1">
      <alignment horizontal="left" vertical="top"/>
    </xf>
    <xf numFmtId="2" fontId="25" fillId="0" borderId="11" xfId="0" applyNumberFormat="1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2" fontId="27" fillId="0" borderId="1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justify" vertical="center" wrapText="1"/>
    </xf>
    <xf numFmtId="0" fontId="30" fillId="0" borderId="14" xfId="0" applyFont="1" applyFill="1" applyBorder="1" applyAlignment="1">
      <alignment horizontal="center" vertical="center" wrapText="1"/>
    </xf>
    <xf numFmtId="2" fontId="30" fillId="0" borderId="11" xfId="0" applyNumberFormat="1" applyFont="1" applyFill="1" applyBorder="1" applyAlignment="1">
      <alignment horizontal="center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164" fontId="30" fillId="15" borderId="1" xfId="0" applyNumberFormat="1" applyFont="1" applyFill="1" applyBorder="1" applyAlignment="1">
      <alignment horizontal="center" vertical="center" wrapText="1"/>
    </xf>
    <xf numFmtId="2" fontId="31" fillId="15" borderId="1" xfId="0" applyNumberFormat="1" applyFont="1" applyFill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>
      <alignment horizontal="center" vertical="center" wrapText="1"/>
    </xf>
    <xf numFmtId="2" fontId="32" fillId="0" borderId="11" xfId="0" applyNumberFormat="1" applyFont="1" applyFill="1" applyBorder="1" applyAlignment="1">
      <alignment horizontal="center" vertical="center" wrapText="1"/>
    </xf>
    <xf numFmtId="2" fontId="28" fillId="15" borderId="13" xfId="0" applyNumberFormat="1" applyFont="1" applyFill="1" applyBorder="1" applyAlignment="1">
      <alignment horizontal="right" vertical="center"/>
    </xf>
    <xf numFmtId="2" fontId="28" fillId="15" borderId="15" xfId="0" applyNumberFormat="1" applyFont="1" applyFill="1" applyBorder="1" applyAlignment="1">
      <alignment horizontal="right" vertical="center"/>
    </xf>
    <xf numFmtId="2" fontId="28" fillId="15" borderId="17" xfId="0" applyNumberFormat="1" applyFont="1" applyFill="1" applyBorder="1" applyAlignment="1">
      <alignment horizontal="right" vertical="center"/>
    </xf>
    <xf numFmtId="2" fontId="28" fillId="15" borderId="14" xfId="0" applyNumberFormat="1" applyFont="1" applyFill="1" applyBorder="1" applyAlignment="1">
      <alignment horizontal="right" vertical="center"/>
    </xf>
    <xf numFmtId="0" fontId="27" fillId="0" borderId="13" xfId="0" applyFont="1" applyFill="1" applyBorder="1" applyAlignment="1">
      <alignment horizontal="right" vertical="center" wrapText="1"/>
    </xf>
    <xf numFmtId="0" fontId="27" fillId="0" borderId="15" xfId="0" applyFont="1" applyFill="1" applyBorder="1" applyAlignment="1">
      <alignment horizontal="right" vertical="center" wrapText="1"/>
    </xf>
    <xf numFmtId="0" fontId="27" fillId="0" borderId="14" xfId="0" applyFont="1" applyFill="1" applyBorder="1" applyAlignment="1">
      <alignment horizontal="right" vertical="center" wrapText="1"/>
    </xf>
    <xf numFmtId="0" fontId="24" fillId="0" borderId="0" xfId="27" applyFont="1" applyFill="1" applyAlignment="1">
      <alignment horizontal="center" vertical="top" wrapText="1"/>
    </xf>
    <xf numFmtId="0" fontId="3" fillId="15" borderId="0" xfId="27" applyFont="1" applyFill="1" applyAlignment="1">
      <alignment horizontal="left" vertical="center" wrapText="1"/>
    </xf>
    <xf numFmtId="0" fontId="21" fillId="15" borderId="0" xfId="0" applyFont="1" applyFill="1" applyBorder="1" applyAlignment="1">
      <alignment horizontal="left" vertical="top" wrapText="1"/>
    </xf>
    <xf numFmtId="0" fontId="23" fillId="15" borderId="0" xfId="0" applyFont="1" applyFill="1" applyAlignment="1">
      <alignment horizontal="left" vertical="center" wrapText="1"/>
    </xf>
    <xf numFmtId="0" fontId="29" fillId="0" borderId="13" xfId="0" applyFont="1" applyFill="1" applyBorder="1" applyAlignment="1">
      <alignment horizontal="right"/>
    </xf>
    <xf numFmtId="0" fontId="29" fillId="0" borderId="15" xfId="0" applyFont="1" applyFill="1" applyBorder="1" applyAlignment="1">
      <alignment horizontal="right"/>
    </xf>
    <xf numFmtId="0" fontId="29" fillId="0" borderId="14" xfId="0" applyFont="1" applyFill="1" applyBorder="1" applyAlignment="1">
      <alignment horizontal="right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</cellXfs>
  <cellStyles count="28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3" xfId="25"/>
    <cellStyle name="Обычный 4" xfId="27"/>
    <cellStyle name="Плохой" xfId="7" builtinId="27" customBuiltin="1"/>
    <cellStyle name="Пояснение" xfId="15" builtinId="53" customBuiltin="1"/>
    <cellStyle name="Примечание 2" xfId="24"/>
    <cellStyle name="Примечание 3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view="pageBreakPreview" zoomScale="80" zoomScaleNormal="70" zoomScaleSheetLayoutView="80" workbookViewId="0">
      <selection activeCell="L24" sqref="L24"/>
    </sheetView>
  </sheetViews>
  <sheetFormatPr defaultColWidth="9.140625" defaultRowHeight="15.75" x14ac:dyDescent="0.25"/>
  <cols>
    <col min="1" max="1" width="9.7109375" style="1" customWidth="1"/>
    <col min="2" max="2" width="15.7109375" style="1" customWidth="1"/>
    <col min="3" max="3" width="75.7109375" style="1" customWidth="1"/>
    <col min="4" max="6" width="15.7109375" style="1" customWidth="1"/>
    <col min="7" max="9" width="20.7109375" style="1" customWidth="1"/>
    <col min="10" max="10" width="15.7109375" style="1" customWidth="1"/>
    <col min="11" max="12" width="20.7109375" style="2" customWidth="1"/>
    <col min="13" max="15" width="15.7109375" style="1" customWidth="1"/>
    <col min="16" max="16" width="10.5703125" style="1" bestFit="1" customWidth="1"/>
    <col min="17" max="16384" width="9.140625" style="1"/>
  </cols>
  <sheetData>
    <row r="1" spans="1:15" ht="18.75" x14ac:dyDescent="0.25">
      <c r="A1" s="37" t="s">
        <v>14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3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x14ac:dyDescent="0.25">
      <c r="A3" s="11" t="s">
        <v>23</v>
      </c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  <c r="N3" s="13"/>
      <c r="O3" s="13"/>
    </row>
    <row r="4" spans="1:15" x14ac:dyDescent="0.25">
      <c r="A4" s="38" t="s">
        <v>24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x14ac:dyDescent="0.25">
      <c r="A5" s="40" t="s">
        <v>15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14"/>
      <c r="M5" s="15"/>
      <c r="N5" s="15"/>
      <c r="O5" s="13"/>
    </row>
    <row r="6" spans="1:15" ht="34.5" customHeight="1" x14ac:dyDescent="0.25">
      <c r="A6" s="39" t="s">
        <v>17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38.25" customHeight="1" x14ac:dyDescent="0.25">
      <c r="A7" s="57" t="s">
        <v>30</v>
      </c>
      <c r="B7" s="58"/>
      <c r="C7" s="59"/>
      <c r="D7" s="59"/>
      <c r="E7" s="59"/>
      <c r="F7" s="59"/>
      <c r="G7" s="59"/>
      <c r="H7" s="59"/>
      <c r="I7" s="59"/>
      <c r="J7" s="59"/>
      <c r="K7" s="59"/>
      <c r="L7" s="16"/>
      <c r="M7" s="15"/>
      <c r="N7" s="15"/>
      <c r="O7" s="13"/>
    </row>
    <row r="8" spans="1:15" x14ac:dyDescent="0.25">
      <c r="A8" s="50" t="s">
        <v>0</v>
      </c>
      <c r="B8" s="53" t="s">
        <v>4</v>
      </c>
      <c r="C8" s="53" t="s">
        <v>3</v>
      </c>
      <c r="D8" s="53" t="s">
        <v>10</v>
      </c>
      <c r="E8" s="53" t="s">
        <v>1</v>
      </c>
      <c r="F8" s="53" t="s">
        <v>2</v>
      </c>
      <c r="G8" s="47" t="s">
        <v>18</v>
      </c>
      <c r="H8" s="48"/>
      <c r="I8" s="48"/>
      <c r="J8" s="48"/>
      <c r="K8" s="48"/>
      <c r="L8" s="48"/>
      <c r="M8" s="49"/>
      <c r="N8" s="44" t="s">
        <v>12</v>
      </c>
      <c r="O8" s="44" t="s">
        <v>16</v>
      </c>
    </row>
    <row r="9" spans="1:15" x14ac:dyDescent="0.25">
      <c r="A9" s="51"/>
      <c r="B9" s="54"/>
      <c r="C9" s="54"/>
      <c r="D9" s="54"/>
      <c r="E9" s="54"/>
      <c r="F9" s="54"/>
      <c r="G9" s="47" t="s">
        <v>5</v>
      </c>
      <c r="H9" s="48"/>
      <c r="I9" s="49"/>
      <c r="J9" s="44" t="s">
        <v>9</v>
      </c>
      <c r="K9" s="44" t="s">
        <v>7</v>
      </c>
      <c r="L9" s="44" t="s">
        <v>11</v>
      </c>
      <c r="M9" s="44" t="s">
        <v>8</v>
      </c>
      <c r="N9" s="45"/>
      <c r="O9" s="45"/>
    </row>
    <row r="10" spans="1:15" ht="39.950000000000003" customHeight="1" x14ac:dyDescent="0.25">
      <c r="A10" s="51"/>
      <c r="B10" s="54"/>
      <c r="C10" s="54"/>
      <c r="D10" s="54"/>
      <c r="E10" s="54"/>
      <c r="F10" s="54"/>
      <c r="G10" s="56" t="s">
        <v>27</v>
      </c>
      <c r="H10" s="56" t="s">
        <v>28</v>
      </c>
      <c r="I10" s="56" t="s">
        <v>29</v>
      </c>
      <c r="J10" s="45"/>
      <c r="K10" s="45"/>
      <c r="L10" s="45"/>
      <c r="M10" s="45"/>
      <c r="N10" s="45"/>
      <c r="O10" s="45"/>
    </row>
    <row r="11" spans="1:15" x14ac:dyDescent="0.25">
      <c r="A11" s="52"/>
      <c r="B11" s="55"/>
      <c r="C11" s="55"/>
      <c r="D11" s="55"/>
      <c r="E11" s="55"/>
      <c r="F11" s="55"/>
      <c r="G11" s="4" t="s">
        <v>6</v>
      </c>
      <c r="H11" s="5" t="s">
        <v>6</v>
      </c>
      <c r="I11" s="5" t="s">
        <v>6</v>
      </c>
      <c r="J11" s="46"/>
      <c r="K11" s="46"/>
      <c r="L11" s="46"/>
      <c r="M11" s="46"/>
      <c r="N11" s="46"/>
      <c r="O11" s="46"/>
    </row>
    <row r="12" spans="1:15" x14ac:dyDescent="0.25">
      <c r="A12" s="6">
        <v>1</v>
      </c>
      <c r="B12" s="7">
        <v>2</v>
      </c>
      <c r="C12" s="19">
        <v>3</v>
      </c>
      <c r="D12" s="7">
        <v>4</v>
      </c>
      <c r="E12" s="7">
        <v>5</v>
      </c>
      <c r="F12" s="7">
        <v>6</v>
      </c>
      <c r="G12" s="4">
        <v>7</v>
      </c>
      <c r="H12" s="5">
        <v>8</v>
      </c>
      <c r="I12" s="8">
        <v>9</v>
      </c>
      <c r="J12" s="9">
        <v>10</v>
      </c>
      <c r="K12" s="9">
        <v>11</v>
      </c>
      <c r="L12" s="9">
        <v>12</v>
      </c>
      <c r="M12" s="9">
        <v>13</v>
      </c>
      <c r="N12" s="9">
        <v>14</v>
      </c>
      <c r="O12" s="9">
        <v>15</v>
      </c>
    </row>
    <row r="13" spans="1:15" ht="37.5" x14ac:dyDescent="0.25">
      <c r="A13" s="10">
        <v>1</v>
      </c>
      <c r="B13" s="18" t="s">
        <v>13</v>
      </c>
      <c r="C13" s="21" t="s">
        <v>25</v>
      </c>
      <c r="D13" s="22" t="s">
        <v>13</v>
      </c>
      <c r="E13" s="23" t="s">
        <v>26</v>
      </c>
      <c r="F13" s="24" t="s">
        <v>13</v>
      </c>
      <c r="G13" s="25">
        <v>1200</v>
      </c>
      <c r="H13" s="25">
        <v>1300</v>
      </c>
      <c r="I13" s="25">
        <v>1250</v>
      </c>
      <c r="J13" s="26">
        <f t="shared" ref="J13" si="0">(STDEV(G13:I13)/AVERAGE(G13:I13))*100</f>
        <v>4</v>
      </c>
      <c r="K13" s="23" t="s">
        <v>13</v>
      </c>
      <c r="L13" s="27">
        <v>4300</v>
      </c>
      <c r="M13" s="28">
        <f t="shared" ref="M13" si="1">MIN(G13,H13,I13)</f>
        <v>1200</v>
      </c>
      <c r="N13" s="17" t="s">
        <v>13</v>
      </c>
      <c r="O13" s="17" t="s">
        <v>13</v>
      </c>
    </row>
    <row r="14" spans="1:15" x14ac:dyDescent="0.25">
      <c r="A14" s="30" t="s">
        <v>19</v>
      </c>
      <c r="B14" s="31"/>
      <c r="C14" s="32"/>
      <c r="D14" s="31"/>
      <c r="E14" s="31"/>
      <c r="F14" s="31"/>
      <c r="G14" s="31"/>
      <c r="H14" s="31"/>
      <c r="I14" s="31"/>
      <c r="J14" s="31"/>
      <c r="K14" s="31"/>
      <c r="L14" s="31"/>
      <c r="M14" s="33"/>
      <c r="N14" s="17" t="s">
        <v>13</v>
      </c>
      <c r="O14" s="17" t="s">
        <v>13</v>
      </c>
    </row>
    <row r="15" spans="1:15" ht="15.75" customHeight="1" x14ac:dyDescent="0.25">
      <c r="A15" s="34" t="s">
        <v>20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6"/>
      <c r="N15" s="20" t="s">
        <v>13</v>
      </c>
      <c r="O15" s="17" t="s">
        <v>13</v>
      </c>
    </row>
    <row r="16" spans="1:15" ht="15.75" customHeight="1" x14ac:dyDescent="0.25">
      <c r="A16" s="34" t="s">
        <v>21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6"/>
      <c r="N16" s="29">
        <f>M13</f>
        <v>1200</v>
      </c>
      <c r="O16" s="17" t="s">
        <v>13</v>
      </c>
    </row>
    <row r="17" spans="1:15" ht="18.75" x14ac:dyDescent="0.25">
      <c r="A17" s="41" t="s">
        <v>22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3"/>
      <c r="N17" s="29">
        <v>500000</v>
      </c>
      <c r="O17" s="17" t="s">
        <v>13</v>
      </c>
    </row>
  </sheetData>
  <sheetProtection selectLockedCells="1" selectUnlockedCells="1"/>
  <customSheetViews>
    <customSheetView guid="{1F4013FB-034F-4E77-8BA4-990079245C04}" scale="115" showPageBreaks="1" fitToPage="1" printArea="1" view="pageBreakPreview" topLeftCell="A4">
      <selection activeCell="C9" sqref="C9:D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1"/>
    </customSheetView>
    <customSheetView guid="{DCFEB137-D3C3-458C-B3FD-A6104F56F5DF}" showPageBreaks="1" fitToPage="1" printArea="1" view="pageBreakPreview">
      <selection sqref="A1:J1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2"/>
    </customSheetView>
    <customSheetView guid="{F263C406-08CA-4FB1-9F65-5C2FB05B447E}" scale="115" showPageBreaks="1" fitToPage="1" printArea="1" view="pageBreakPreview" topLeftCell="A1389">
      <selection activeCell="B1419" sqref="B141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3"/>
    </customSheetView>
  </customSheetViews>
  <mergeCells count="23">
    <mergeCell ref="A16:M16"/>
    <mergeCell ref="A17:M17"/>
    <mergeCell ref="O8:O11"/>
    <mergeCell ref="G8:M8"/>
    <mergeCell ref="N8:N11"/>
    <mergeCell ref="K9:K11"/>
    <mergeCell ref="L9:L11"/>
    <mergeCell ref="M9:M11"/>
    <mergeCell ref="A8:A11"/>
    <mergeCell ref="B8:B11"/>
    <mergeCell ref="J9:J11"/>
    <mergeCell ref="E8:E11"/>
    <mergeCell ref="C8:C11"/>
    <mergeCell ref="D8:D11"/>
    <mergeCell ref="F8:F11"/>
    <mergeCell ref="G9:I9"/>
    <mergeCell ref="A14:M14"/>
    <mergeCell ref="A15:M15"/>
    <mergeCell ref="A1:O1"/>
    <mergeCell ref="A4:O4"/>
    <mergeCell ref="A6:O6"/>
    <mergeCell ref="A7:K7"/>
    <mergeCell ref="A5:K5"/>
  </mergeCells>
  <pageMargins left="0.43307086614173229" right="0.23622047244094491" top="0.19685039370078741" bottom="0.19685039370078741" header="0.11811023622047245" footer="0.11811023622047245"/>
  <pageSetup paperSize="9" scale="44" fitToHeight="1000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Н(М)ЦК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MINEEVDV</dc:creator>
  <cp:lastModifiedBy>Подгорная Татьяна Владимировна</cp:lastModifiedBy>
  <cp:lastPrinted>2022-12-08T05:20:45Z</cp:lastPrinted>
  <dcterms:created xsi:type="dcterms:W3CDTF">2006-09-16T00:00:00Z</dcterms:created>
  <dcterms:modified xsi:type="dcterms:W3CDTF">2026-06-25T10:07:36Z</dcterms:modified>
</cp:coreProperties>
</file>