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5-44ЕАТ_26 (кабель+мышки_Большедворский)\"/>
    </mc:Choice>
  </mc:AlternateContent>
  <bookViews>
    <workbookView xWindow="0" yWindow="0" windowWidth="19200" windowHeight="10995"/>
  </bookViews>
  <sheets>
    <sheet name="Лист1" sheetId="1" r:id="rId1"/>
    <sheet name="Лист2" sheetId="3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D15" i="1" s="1"/>
  <c r="I12" i="1" l="1"/>
  <c r="J12" i="1" s="1"/>
  <c r="K12" i="1" s="1"/>
  <c r="I9" i="1" l="1"/>
  <c r="I10" i="1"/>
  <c r="I11" i="1"/>
  <c r="J11" i="1" l="1"/>
  <c r="K11" i="1" s="1"/>
  <c r="J10" i="1"/>
  <c r="K10" i="1" s="1"/>
  <c r="J9" i="1"/>
  <c r="K9" i="1" s="1"/>
  <c r="I8" i="1"/>
  <c r="J8" i="1" l="1"/>
  <c r="K8" i="1" s="1"/>
</calcChain>
</file>

<file path=xl/sharedStrings.xml><?xml version="1.0" encoding="utf-8"?>
<sst xmlns="http://schemas.openxmlformats.org/spreadsheetml/2006/main" count="36" uniqueCount="32">
  <si>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</si>
  <si>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</si>
  <si>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</si>
  <si>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</si>
  <si>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</si>
  <si>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</si>
  <si>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</si>
  <si>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</si>
  <si>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</si>
  <si>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</si>
  <si>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упак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</si>
  <si>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</si>
  <si>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</si>
  <si>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</si>
  <si>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</si>
  <si>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b/>
        <sz val="12"/>
        <rFont val="Times New Roman"/>
        <family val="1"/>
        <charset val="204"/>
      </rPr>
      <t>Поставка сетевого и компьютерного переферийного оборудования</t>
    </r>
  </si>
  <si>
    <t>27.32.13.159</t>
  </si>
  <si>
    <t>27.33.13.120</t>
  </si>
  <si>
    <t>26.20.16.170</t>
  </si>
  <si>
    <t>26.20.22.110</t>
  </si>
  <si>
    <t xml:space="preserve">Поставщик №1                       </t>
  </si>
  <si>
    <t xml:space="preserve">Поставщик №2                       </t>
  </si>
  <si>
    <t xml:space="preserve">Поставщик №3                  </t>
  </si>
  <si>
    <t>ИТОГО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</si>
  <si>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</si>
  <si>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</si>
  <si>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</si>
  <si>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 xml:space="preserve">Кабель витая пара </t>
  </si>
  <si>
    <t xml:space="preserve">Патч-корд </t>
  </si>
  <si>
    <t xml:space="preserve">Внешний HDD </t>
  </si>
  <si>
    <t xml:space="preserve">Коннекторы RJ54 </t>
  </si>
  <si>
    <t>Мышь компьютерная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</si>
</sst>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Alignment="1">
      <alignment horizontal="left" vertical="center"/>
    </xf>
    <xf numFmtId="0" fontId="20" fillId="0" borderId="0" xfId="0" applyFont="1" applyFill="1"/>
    <xf numFmtId="0" fontId="12" fillId="0" borderId="0" xfId="0" applyFont="1" applyFill="1"/>
    <xf numFmtId="0" fontId="22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selection activeCell="J16" sqref="J16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48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73046875" style="9" customWidth="1"/>
    <col min="9" max="9" width="15.59765625" style="9" customWidth="1"/>
    <col min="10" max="10" width="15.3984375" style="9" customWidth="1"/>
    <col min="11" max="11" width="14.265625" style="9" customWidth="1"/>
    <col min="12" max="12" width="9.86328125" style="9" customWidth="1"/>
    <col min="13" max="16384" width="9.1328125" style="9"/>
  </cols>
  <sheetData>
    <row r="1" spans="1:12" ht="12.75" customHeight="1" x14ac:dyDescent="0.4">
      <c r="K1" s="44"/>
    </row>
    <row r="2" spans="1:12" ht="12.75" customHeight="1" x14ac:dyDescent="0.4">
      <c r="K2" s="44"/>
    </row>
    <row r="3" spans="1:12" ht="24" customHeight="1" x14ac:dyDescent="0.4">
      <c r="K3" s="44"/>
    </row>
    <row r="4" spans="1:12" ht="15" x14ac:dyDescent="0.4">
      <c r="B4" s="45" t="s">
        <v>14</v>
      </c>
      <c r="C4" s="45"/>
      <c r="D4" s="45"/>
      <c r="E4" s="45"/>
      <c r="F4" s="45"/>
      <c r="G4" s="45"/>
      <c r="H4" s="45"/>
      <c r="I4" s="45"/>
      <c r="J4" s="45"/>
      <c r="K4" s="45"/>
    </row>
    <row r="5" spans="1:12" ht="15.75" customHeight="1" x14ac:dyDescent="0.4">
      <c r="B5" s="46" t="s">
        <v>15</v>
      </c>
      <c r="C5" s="46"/>
      <c r="D5" s="46"/>
      <c r="E5" s="46"/>
      <c r="F5" s="46"/>
      <c r="G5" s="46"/>
      <c r="H5" s="46"/>
      <c r="I5" s="46"/>
      <c r="J5" s="46"/>
      <c r="K5" s="46"/>
    </row>
    <row r="6" spans="1:12" ht="50.25" customHeight="1" x14ac:dyDescent="0.4">
      <c r="A6" s="43" t="s">
        <v>12</v>
      </c>
      <c r="B6" s="47" t="s">
        <v>0</v>
      </c>
      <c r="C6" s="48" t="s">
        <v>6</v>
      </c>
      <c r="D6" s="50" t="s">
        <v>1</v>
      </c>
      <c r="E6" s="50" t="s">
        <v>8</v>
      </c>
      <c r="F6" s="52" t="s">
        <v>2</v>
      </c>
      <c r="G6" s="53"/>
      <c r="H6" s="54"/>
      <c r="I6" s="55" t="s">
        <v>7</v>
      </c>
      <c r="J6" s="55"/>
      <c r="K6" s="55"/>
    </row>
    <row r="7" spans="1:12" ht="159" customHeight="1" x14ac:dyDescent="0.4">
      <c r="A7" s="43"/>
      <c r="B7" s="47"/>
      <c r="C7" s="49"/>
      <c r="D7" s="51"/>
      <c r="E7" s="51"/>
      <c r="F7" s="4" t="s">
        <v>20</v>
      </c>
      <c r="G7" s="3" t="s">
        <v>21</v>
      </c>
      <c r="H7" s="3" t="s">
        <v>22</v>
      </c>
      <c r="I7" s="1" t="s">
        <v>3</v>
      </c>
      <c r="J7" s="1" t="s">
        <v>4</v>
      </c>
      <c r="K7" s="1" t="s">
        <v>5</v>
      </c>
    </row>
    <row r="8" spans="1:12" ht="13.9" x14ac:dyDescent="0.4">
      <c r="A8" s="5" t="s">
        <v>16</v>
      </c>
      <c r="B8" s="22">
        <v>1</v>
      </c>
      <c r="C8" s="35" t="s">
        <v>27</v>
      </c>
      <c r="D8" s="22" t="s">
        <v>9</v>
      </c>
      <c r="E8" s="31">
        <v>2</v>
      </c>
      <c r="F8" s="37">
        <v>17206.12</v>
      </c>
      <c r="G8" s="7">
        <v>19200</v>
      </c>
      <c r="H8" s="7">
        <v>20400</v>
      </c>
      <c r="I8" s="7">
        <f t="shared" ref="I8" si="0">AVERAGE(F8:H8)</f>
        <v>18935.373333333333</v>
      </c>
      <c r="J8" s="5">
        <f t="shared" ref="J8:J12" si="1">SQRT(((SUM((POWER(F8-I8,2)),(POWER(G8-I8,2)),(POWER(H8-I8,2))/(COLUMNS(F8:H8)-1)))))</f>
        <v>2032.9559758910457</v>
      </c>
      <c r="K8" s="5">
        <f t="shared" ref="K8:K12" si="2">J8/I8*100</f>
        <v>10.736286737543661</v>
      </c>
      <c r="L8" s="10"/>
    </row>
    <row r="9" spans="1:12" ht="13.9" x14ac:dyDescent="0.4">
      <c r="A9" s="5" t="s">
        <v>16</v>
      </c>
      <c r="B9" s="22">
        <v>2</v>
      </c>
      <c r="C9" s="35" t="s">
        <v>28</v>
      </c>
      <c r="D9" s="22" t="s">
        <v>9</v>
      </c>
      <c r="E9" s="32">
        <v>100</v>
      </c>
      <c r="F9" s="37">
        <v>99.26</v>
      </c>
      <c r="G9" s="7">
        <v>115</v>
      </c>
      <c r="H9" s="7">
        <v>240</v>
      </c>
      <c r="I9" s="7">
        <f t="shared" ref="I9:I12" si="3">AVERAGE(F9:H9)</f>
        <v>151.41999999999999</v>
      </c>
      <c r="J9" s="5">
        <f t="shared" si="1"/>
        <v>89.276481785518399</v>
      </c>
      <c r="K9" s="5">
        <f t="shared" si="2"/>
        <v>58.959504547297847</v>
      </c>
      <c r="L9" s="10"/>
    </row>
    <row r="10" spans="1:12" ht="13.9" x14ac:dyDescent="0.4">
      <c r="A10" s="5" t="s">
        <v>19</v>
      </c>
      <c r="B10" s="22">
        <v>3</v>
      </c>
      <c r="C10" s="35" t="s">
        <v>29</v>
      </c>
      <c r="D10" s="22" t="s">
        <v>9</v>
      </c>
      <c r="E10" s="33">
        <v>1</v>
      </c>
      <c r="F10" s="38">
        <v>13438.8</v>
      </c>
      <c r="G10" s="7">
        <v>12200</v>
      </c>
      <c r="H10" s="7">
        <v>14220</v>
      </c>
      <c r="I10" s="7">
        <f t="shared" si="3"/>
        <v>13286.266666666668</v>
      </c>
      <c r="J10" s="5">
        <f t="shared" si="1"/>
        <v>1280.3010028027702</v>
      </c>
      <c r="K10" s="5">
        <f t="shared" si="2"/>
        <v>9.6362735667112656</v>
      </c>
      <c r="L10" s="10"/>
    </row>
    <row r="11" spans="1:12" ht="13.9" x14ac:dyDescent="0.4">
      <c r="A11" s="5" t="s">
        <v>17</v>
      </c>
      <c r="B11" s="22">
        <v>4</v>
      </c>
      <c r="C11" s="35" t="s">
        <v>30</v>
      </c>
      <c r="D11" s="22" t="s">
        <v>10</v>
      </c>
      <c r="E11" s="34">
        <v>1</v>
      </c>
      <c r="F11" s="37">
        <v>3120</v>
      </c>
      <c r="G11" s="7">
        <v>850</v>
      </c>
      <c r="H11" s="7">
        <v>1092</v>
      </c>
      <c r="I11" s="7">
        <f t="shared" si="3"/>
        <v>1687.3333333333333</v>
      </c>
      <c r="J11" s="5">
        <f t="shared" si="1"/>
        <v>1711.978906931326</v>
      </c>
      <c r="K11" s="5">
        <f t="shared" si="2"/>
        <v>101.46062269446816</v>
      </c>
      <c r="L11" s="10"/>
    </row>
    <row r="12" spans="1:12" ht="13.9" x14ac:dyDescent="0.4">
      <c r="A12" s="5" t="s">
        <v>18</v>
      </c>
      <c r="B12" s="22">
        <v>5</v>
      </c>
      <c r="C12" s="36" t="s">
        <v>31</v>
      </c>
      <c r="D12" s="22" t="s">
        <v>9</v>
      </c>
      <c r="E12" s="32">
        <v>2</v>
      </c>
      <c r="F12" s="37">
        <v>789.17</v>
      </c>
      <c r="G12" s="7">
        <v>2800</v>
      </c>
      <c r="H12" s="7">
        <v>1464</v>
      </c>
      <c r="I12" s="7">
        <f t="shared" si="3"/>
        <v>1684.39</v>
      </c>
      <c r="J12" s="5">
        <f t="shared" si="1"/>
        <v>1438.8503732320466</v>
      </c>
      <c r="K12" s="5">
        <f t="shared" si="2"/>
        <v>85.422638060784422</v>
      </c>
      <c r="L12" s="10"/>
    </row>
    <row r="13" spans="1:12" x14ac:dyDescent="0.4">
      <c r="A13" s="39" t="s">
        <v>23</v>
      </c>
      <c r="B13" s="39"/>
      <c r="C13" s="39"/>
      <c r="D13" s="39"/>
      <c r="E13" s="39"/>
      <c r="F13" s="23">
        <f>F8*E8+F9*E9+F10*E10+F11*E11+F12*E12</f>
        <v>62475.37999999999</v>
      </c>
      <c r="G13" s="23">
        <f>G8*E8+G9*E9+G10*E10+G11*E11+G12*E12</f>
        <v>68550</v>
      </c>
      <c r="H13" s="23">
        <f>H8*E8+H9*E9+H10*E10+H11*E11+H12*E12</f>
        <v>83040</v>
      </c>
      <c r="I13" s="24"/>
      <c r="J13" s="25"/>
      <c r="K13" s="26"/>
    </row>
    <row r="14" spans="1:12" s="12" customFormat="1" x14ac:dyDescent="0.4">
      <c r="B14" s="8"/>
      <c r="C14" s="13"/>
      <c r="D14" s="2"/>
      <c r="E14" s="6"/>
      <c r="F14" s="14"/>
      <c r="G14" s="14"/>
      <c r="H14" s="14"/>
      <c r="I14" s="15"/>
      <c r="J14" s="16"/>
      <c r="K14" s="17"/>
    </row>
    <row r="15" spans="1:12" s="18" customFormat="1" ht="76.150000000000006" customHeight="1" x14ac:dyDescent="0.45">
      <c r="A15" s="40" t="s">
        <v>24</v>
      </c>
      <c r="B15" s="40"/>
      <c r="C15" s="40"/>
      <c r="D15" s="41">
        <f>F13</f>
        <v>62475.37999999999</v>
      </c>
      <c r="E15" s="42"/>
      <c r="F15" s="27" t="s">
        <v>25</v>
      </c>
      <c r="G15" s="19"/>
      <c r="H15" s="19"/>
      <c r="I15" s="20"/>
      <c r="K15" s="20"/>
    </row>
    <row r="16" spans="1:12" ht="15.4" x14ac:dyDescent="0.45">
      <c r="A16" s="28"/>
      <c r="B16" s="28"/>
      <c r="C16" s="29"/>
      <c r="D16" s="28"/>
      <c r="E16" s="28"/>
      <c r="F16" s="28"/>
      <c r="G16" s="21"/>
      <c r="H16" s="21"/>
    </row>
    <row r="17" spans="1:6" ht="13.9" x14ac:dyDescent="0.4">
      <c r="A17" s="28"/>
      <c r="B17" s="28"/>
      <c r="C17" s="29" t="s">
        <v>13</v>
      </c>
      <c r="D17" s="28"/>
      <c r="E17" s="28"/>
      <c r="F17" s="28"/>
    </row>
    <row r="18" spans="1:6" ht="13.9" x14ac:dyDescent="0.4">
      <c r="A18" s="28"/>
      <c r="B18" s="28"/>
      <c r="C18" s="29" t="s">
        <v>11</v>
      </c>
      <c r="D18" s="28"/>
      <c r="E18" s="28"/>
      <c r="F18" s="28"/>
    </row>
    <row r="19" spans="1:6" x14ac:dyDescent="0.4">
      <c r="A19" s="28"/>
      <c r="B19" s="28"/>
      <c r="C19" s="28"/>
      <c r="D19" s="28"/>
      <c r="E19" s="28"/>
      <c r="F19" s="28"/>
    </row>
    <row r="20" spans="1:6" x14ac:dyDescent="0.4">
      <c r="A20" s="30" t="s">
        <v>26</v>
      </c>
    </row>
  </sheetData>
  <mergeCells count="13">
    <mergeCell ref="A13:E13"/>
    <mergeCell ref="A15:C15"/>
    <mergeCell ref="D15:E15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1:XFD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2026-08-10T01:58:50Z</dcterms:modified>
</cp:coreProperties>
</file>