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27. Картриджи для ЦСО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O10" i="1"/>
  <c r="N10" i="1"/>
  <c r="R10" i="1" l="1"/>
  <c r="R11" i="1" l="1"/>
  <c r="L10" i="1"/>
  <c r="P10" i="1" s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<sst xmlns="http://schemas.openxmlformats.org/spreadsheetml/2006/main" count="34" uniqueCount="30">
  <si>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</si>
  <si>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</si>
  <si>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</si>
  <si>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</si>
  <si>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</si>
  <si>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</si>
  <si>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</si>
  <si>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</si>
  <si>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</si>
  <si>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</si>
  <si>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</si>
  <si>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</si>
  <si>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</si>
  <si>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</si>
  <si>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</si>
  <si>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</si>
  <si>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</si>
  <si>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</si>
  <si>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</si>
  <si>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</si>
  <si>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</si>
  <si>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</si>
  <si>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Штука</t>
  </si>
  <si>
    <t>на поставку медицинских изделий для нужд ФГБУ «НМИЦ пульмонологии» ФМБА России</t>
  </si>
  <si>
    <t>Дата подготовки обоснования НМЦК: 20.08.2026</t>
  </si>
  <si>
    <t>32.50.13.190</t>
  </si>
  <si>
    <t>Пломба пластиковая к контейнерам для стерилизации, хранения, транспортировки медицинских инструментов ERMIS</t>
  </si>
  <si>
    <t>Коммерческое предложение
№ 080/26
от 18.08.2026 г.</t>
  </si>
  <si>
    <t>Коммерческое предложение
№ 120/26
от 18.08.2026 г.</t>
  </si>
  <si>
    <t>Коммерческое предложение
№ 282/2026
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</si>
</sst>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85" zoomScaleNormal="85" workbookViewId="0">
      <selection activeCell="S22" sqref="S22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25">
      <c r="A3" s="13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  <c r="S5" s="16" t="s">
        <v>11</v>
      </c>
    </row>
    <row r="6" spans="1:19" ht="30" customHeight="1" x14ac:dyDescent="0.25">
      <c r="A6" s="16" t="s">
        <v>0</v>
      </c>
      <c r="B6" s="16" t="s">
        <v>1</v>
      </c>
      <c r="C6" s="16" t="s">
        <v>20</v>
      </c>
      <c r="D6" s="16" t="s">
        <v>2</v>
      </c>
      <c r="E6" s="16" t="s">
        <v>3</v>
      </c>
      <c r="F6" s="23" t="s">
        <v>6</v>
      </c>
      <c r="G6" s="24"/>
      <c r="H6" s="24"/>
      <c r="I6" s="24"/>
      <c r="J6" s="24"/>
      <c r="K6" s="25"/>
      <c r="L6" s="16" t="s">
        <v>16</v>
      </c>
      <c r="M6" s="16" t="s">
        <v>7</v>
      </c>
      <c r="N6" s="16" t="s">
        <v>17</v>
      </c>
      <c r="O6" s="19" t="s">
        <v>10</v>
      </c>
      <c r="P6" s="20"/>
      <c r="Q6" s="16" t="s">
        <v>18</v>
      </c>
      <c r="R6" s="16" t="s">
        <v>19</v>
      </c>
      <c r="S6" s="17"/>
    </row>
    <row r="7" spans="1:19" ht="45" customHeight="1" x14ac:dyDescent="0.25">
      <c r="A7" s="17"/>
      <c r="B7" s="17"/>
      <c r="C7" s="17"/>
      <c r="D7" s="17"/>
      <c r="E7" s="17"/>
      <c r="F7" s="21" t="s">
        <v>27</v>
      </c>
      <c r="G7" s="22"/>
      <c r="H7" s="21" t="s">
        <v>28</v>
      </c>
      <c r="I7" s="22"/>
      <c r="J7" s="21" t="s">
        <v>29</v>
      </c>
      <c r="K7" s="22"/>
      <c r="L7" s="17"/>
      <c r="M7" s="17"/>
      <c r="N7" s="17"/>
      <c r="O7" s="16" t="s">
        <v>8</v>
      </c>
      <c r="P7" s="16" t="s">
        <v>9</v>
      </c>
      <c r="Q7" s="17"/>
      <c r="R7" s="17"/>
      <c r="S7" s="17"/>
    </row>
    <row r="8" spans="1:19" ht="30" customHeight="1" x14ac:dyDescent="0.25">
      <c r="A8" s="18"/>
      <c r="B8" s="18"/>
      <c r="C8" s="18"/>
      <c r="D8" s="18"/>
      <c r="E8" s="18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8"/>
      <c r="M8" s="18"/>
      <c r="N8" s="18"/>
      <c r="O8" s="18"/>
      <c r="P8" s="18"/>
      <c r="Q8" s="18"/>
      <c r="R8" s="18"/>
      <c r="S8" s="18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8.25" x14ac:dyDescent="0.25">
      <c r="A10" s="1">
        <v>1</v>
      </c>
      <c r="B10" s="11" t="s">
        <v>26</v>
      </c>
      <c r="C10" s="11" t="s">
        <v>25</v>
      </c>
      <c r="D10" s="11" t="s">
        <v>22</v>
      </c>
      <c r="E10" s="11">
        <v>700</v>
      </c>
      <c r="F10" s="7">
        <v>36.700000000000003</v>
      </c>
      <c r="G10" s="7">
        <v>0</v>
      </c>
      <c r="H10" s="7">
        <v>40</v>
      </c>
      <c r="I10" s="7">
        <v>0</v>
      </c>
      <c r="J10" s="7">
        <v>38.4</v>
      </c>
      <c r="K10" s="7">
        <v>0</v>
      </c>
      <c r="L10" s="3">
        <f t="shared" ref="L10" si="0">AVERAGE(F10,H10,J10)</f>
        <v>38.369999999999997</v>
      </c>
      <c r="M10" s="10">
        <v>0</v>
      </c>
      <c r="N10" s="3">
        <f>AVERAGE(F10,H10,J10)+AVERAGE(G10,I10,K10)</f>
        <v>38.369999999999997</v>
      </c>
      <c r="O10" s="3">
        <f>STDEV(F10,H10,J10)</f>
        <v>1.65</v>
      </c>
      <c r="P10" s="3">
        <f>O10/L10*100</f>
        <v>4.3</v>
      </c>
      <c r="Q10" s="3">
        <f>MIN(F10+G10,H10+I10,J10+K10)</f>
        <v>36.700000000000003</v>
      </c>
      <c r="R10" s="3">
        <f t="shared" ref="R10" si="1">Q10*E10</f>
        <v>25690</v>
      </c>
      <c r="S10" s="9" t="s">
        <v>12</v>
      </c>
    </row>
    <row r="11" spans="1:19" x14ac:dyDescent="0.25">
      <c r="A11" s="30" t="s">
        <v>13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31"/>
      <c r="R11" s="32">
        <f>SUM(R10:R10)</f>
        <v>25690</v>
      </c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12" t="s">
        <v>24</v>
      </c>
      <c r="B13" s="12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11:Q11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2026-08-20T07:42:54Z</dcterms:modified>
</cp:coreProperties>
</file>