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harova\Desktop\ЗАКУПКИ\2026\КОНТРАКТЫ\Картриджи\БЕРЕЗКА\"/>
    </mc:Choice>
  </mc:AlternateContent>
  <bookViews>
    <workbookView xWindow="0" yWindow="0" windowWidth="28755" windowHeight="11565"/>
  </bookViews>
  <sheets>
    <sheet name="Н(М)ЦК (24.04) 2025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4" l="1"/>
  <c r="I12" i="4" s="1"/>
  <c r="H11" i="4"/>
  <c r="I11" i="4" s="1"/>
  <c r="H10" i="4"/>
  <c r="I10" i="4" s="1"/>
  <c r="H8" i="4"/>
  <c r="I8" i="4" s="1"/>
  <c r="G12" i="4"/>
  <c r="J12" i="4" s="1"/>
  <c r="G11" i="4"/>
  <c r="J11" i="4" s="1"/>
  <c r="G10" i="4"/>
  <c r="J10" i="4" s="1"/>
  <c r="G8" i="4"/>
  <c r="J8" i="4" s="1"/>
  <c r="H13" i="4" l="1"/>
  <c r="I13" i="4" s="1"/>
  <c r="G13" i="4"/>
  <c r="J13" i="4" s="1"/>
  <c r="H14" i="4" l="1"/>
  <c r="G14" i="4"/>
  <c r="J14" i="4" s="1"/>
  <c r="H9" i="4"/>
  <c r="G9" i="4"/>
  <c r="J9" i="4" s="1"/>
  <c r="H7" i="4"/>
  <c r="G7" i="4"/>
  <c r="J7" i="4" s="1"/>
  <c r="I14" i="4" l="1"/>
  <c r="J15" i="4"/>
  <c r="I7" i="4"/>
  <c r="I9" i="4"/>
</calcChain>
</file>

<file path=xl/sharedStrings.xml><?xml version="1.0" encoding="utf-8"?>
<sst xmlns="http://schemas.openxmlformats.org/spreadsheetml/2006/main" count="28" uniqueCount="28">
  <si>
    <t xml:space="preserve">ПРИЛОЖЕНИЕ 
</t>
  </si>
  <si>
    <t>№</t>
  </si>
  <si>
    <t>Наименование товара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</si>
  <si>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</si>
  <si>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</si>
  <si>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</si>
  <si>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</si>
  <si>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</si>
  <si>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ИТОГО:</t>
  </si>
  <si>
    <t>Расчет начальной (максимальной) цены контракта на приобретение картриджей для нужд  ФГБУ "ФАПРИД"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</si>
  <si>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</si>
  <si>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Коммерческие предложения (руб.), в т.ч. НДС 20%</t>
  </si>
  <si>
    <t>Кол-во (шт.)</t>
  </si>
  <si>
    <t xml:space="preserve">Картридж ТНМ 130 для Катюша М130 </t>
  </si>
  <si>
    <t>Картридж лазерный Pantum TL-420XP черный оригинальный повышенной емкости</t>
  </si>
  <si>
    <t>Картридж лазерный HP 83A CF283A черный оригинальный</t>
  </si>
  <si>
    <t>Картридж лазерный Kyocera TK-1140 черный оригинальный</t>
  </si>
  <si>
    <t>Поставщик № 1 № Н91 от 04.03.2026 г.</t>
  </si>
  <si>
    <t>Поставщик №2 КП  от 03.03.2026 г.</t>
  </si>
  <si>
    <t xml:space="preserve">Блок фотобарабана PСМ 130 </t>
  </si>
  <si>
    <t>Блок фотобарабана Pantum DL-420P черный оригинальный</t>
  </si>
  <si>
    <t xml:space="preserve">Блок фотобарабана PСМ 348 </t>
  </si>
  <si>
    <t>Блок фотобарабана Kyocera DK-170 черный оригинальный</t>
  </si>
  <si>
    <t xml:space="preserve">Поставщик №3  </t>
  </si>
  <si>
    <t>1. Для расчета начальной (максимальной) цены контракта в соответствии с пунктом 1 части 1 статьи 22 Закона от 05.04.2013 № 44-ФЗ Заказчиком выбран метод сопоставимых рыночных цен (анализа рынка). Данный метод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(на основании части 6 статьи 22 Закона от 05.04.2013 № 44-ФЗ)</t>
  </si>
  <si>
    <t>2. В соответствии с приказом Минэкономразвития России от 02.10.2013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в целях получения информации о цене товара  Заказчиком проведены следующие мероприятия:
- размещен запрос о предоставлении ценовой информации в ЕИС  (сайт www.zakupki.gov.ru);
- осуществлен поиск ценовой информации в информационно-телекоммуникационной сети «Интернет» на официальных сайтах поставщиков;
- осуществлен запрос коммерчиских предложений о предоставлении информации о цене товара.</t>
  </si>
  <si>
    <t xml:space="preserve">По итогам расчётов сопоставимых рыночных цен (анализа рынка), начальная максимальная цена контракта составляет 447 163 (четыресто сорок семь тысяч сто шестьдесят три) рубля 40 копеек. </t>
  </si>
  <si>
    <t>Дата формирования Н(М)ЦК: 20.07.2026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</si>
</sst>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 wrapText="1"/>
    </xf>
    <xf numFmtId="10" fontId="10" fillId="0" borderId="2" xfId="1" applyNumberFormat="1" applyFont="1" applyFill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0" fontId="15" fillId="0" borderId="2" xfId="0" applyFont="1" applyBorder="1" applyAlignment="1">
      <alignment horizontal="justify" vertical="center"/>
    </xf>
    <xf numFmtId="0" fontId="16" fillId="0" borderId="0" xfId="0" applyFont="1"/>
    <xf numFmtId="0" fontId="16" fillId="0" borderId="2" xfId="0" applyFont="1" applyBorder="1"/>
    <xf numFmtId="0" fontId="11" fillId="0" borderId="2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5</xdr:row>
      <xdr:rowOff>952500</xdr:rowOff>
    </xdr:from>
    <xdr:to>
      <xdr:col>9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26384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5</xdr:row>
      <xdr:rowOff>923925</xdr:rowOff>
    </xdr:from>
    <xdr:to>
      <xdr:col>7</xdr:col>
      <xdr:colOff>1019175</xdr:colOff>
      <xdr:row>5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26098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1600200</xdr:rowOff>
    </xdr:from>
    <xdr:to>
      <xdr:col>9</xdr:col>
      <xdr:colOff>1504950</xdr:colOff>
      <xdr:row>5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328612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266700</xdr:colOff>
      <xdr:row>5</xdr:row>
      <xdr:rowOff>1400175</xdr:rowOff>
    </xdr:from>
    <xdr:to>
      <xdr:col>9</xdr:col>
      <xdr:colOff>419100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308610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tabSelected="1" view="pageBreakPreview" topLeftCell="A4" zoomScale="75" zoomScaleNormal="75" zoomScaleSheetLayoutView="75" workbookViewId="0">
      <selection activeCell="A18" sqref="A18:B18"/>
    </sheetView>
  </sheetViews>
  <sheetFormatPr defaultRowHeight="12.75" x14ac:dyDescent="0.2"/>
  <cols>
    <col min="1" max="1" width="3.7109375" style="1" customWidth="1"/>
    <col min="2" max="2" width="49.28515625" style="2" customWidth="1"/>
    <col min="3" max="3" width="10" style="1" customWidth="1"/>
    <col min="4" max="4" width="15.42578125" style="2" customWidth="1"/>
    <col min="5" max="5" width="16.28515625" style="2" customWidth="1"/>
    <col min="6" max="6" width="15.140625" style="2" customWidth="1"/>
    <col min="7" max="7" width="15.5703125" style="2" customWidth="1"/>
    <col min="8" max="8" width="20.140625" style="2" customWidth="1"/>
    <col min="9" max="9" width="14.28515625" style="2" customWidth="1"/>
    <col min="10" max="10" width="31.28515625" style="2" customWidth="1"/>
    <col min="11" max="16384" width="9.140625" style="2"/>
  </cols>
  <sheetData>
    <row r="1" spans="1:10" ht="25.5" x14ac:dyDescent="0.2">
      <c r="J1" s="3" t="s">
        <v>0</v>
      </c>
    </row>
    <row r="2" spans="1:10" ht="45.75" customHeight="1" x14ac:dyDescent="0.2">
      <c r="A2" s="30" t="s">
        <v>9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45.75" customHeight="1" x14ac:dyDescent="0.2">
      <c r="A3" s="38" t="s">
        <v>24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99" customHeight="1" x14ac:dyDescent="0.2">
      <c r="A4" s="39" t="s">
        <v>25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61.5" customHeight="1" x14ac:dyDescent="0.2">
      <c r="A5" s="31" t="s">
        <v>1</v>
      </c>
      <c r="B5" s="33" t="s">
        <v>2</v>
      </c>
      <c r="C5" s="31" t="s">
        <v>12</v>
      </c>
      <c r="D5" s="35" t="s">
        <v>11</v>
      </c>
      <c r="E5" s="35"/>
      <c r="F5" s="36"/>
      <c r="G5" s="37" t="s">
        <v>3</v>
      </c>
      <c r="H5" s="37"/>
      <c r="I5" s="37"/>
      <c r="J5" s="22" t="s">
        <v>4</v>
      </c>
    </row>
    <row r="6" spans="1:10" ht="159" customHeight="1" x14ac:dyDescent="0.2">
      <c r="A6" s="32"/>
      <c r="B6" s="34"/>
      <c r="C6" s="32"/>
      <c r="D6" s="4" t="s">
        <v>17</v>
      </c>
      <c r="E6" s="4" t="s">
        <v>18</v>
      </c>
      <c r="F6" s="4" t="s">
        <v>23</v>
      </c>
      <c r="G6" s="5" t="s">
        <v>5</v>
      </c>
      <c r="H6" s="5" t="s">
        <v>6</v>
      </c>
      <c r="I6" s="6" t="s">
        <v>10</v>
      </c>
      <c r="J6" s="7" t="s">
        <v>7</v>
      </c>
    </row>
    <row r="7" spans="1:10" ht="15" x14ac:dyDescent="0.2">
      <c r="A7" s="8">
        <v>1</v>
      </c>
      <c r="B7" s="9" t="s">
        <v>13</v>
      </c>
      <c r="C7" s="10">
        <v>20</v>
      </c>
      <c r="D7" s="11">
        <v>8500</v>
      </c>
      <c r="E7" s="11">
        <v>8686</v>
      </c>
      <c r="F7" s="11">
        <v>8299</v>
      </c>
      <c r="G7" s="12">
        <f t="shared" ref="G7:G14" si="0">ROUND(AVERAGE(D7:F7),2)</f>
        <v>8495</v>
      </c>
      <c r="H7" s="11">
        <f t="shared" ref="H7:H14" si="1">STDEV(D7:F7)</f>
        <v>193.54844354837886</v>
      </c>
      <c r="I7" s="13">
        <f t="shared" ref="I7:I14" si="2">H7/G7</f>
        <v>2.2783807362963961E-2</v>
      </c>
      <c r="J7" s="12">
        <f t="shared" ref="J7:J14" si="3">G7*C7</f>
        <v>169900</v>
      </c>
    </row>
    <row r="8" spans="1:10" ht="15" x14ac:dyDescent="0.25">
      <c r="A8" s="8"/>
      <c r="B8" s="25" t="s">
        <v>19</v>
      </c>
      <c r="C8" s="10">
        <v>7</v>
      </c>
      <c r="D8" s="11">
        <v>10500</v>
      </c>
      <c r="E8" s="11">
        <v>11130</v>
      </c>
      <c r="F8" s="11">
        <v>9899</v>
      </c>
      <c r="G8" s="12">
        <f>ROUND(AVERAGE(D8:F8),2)</f>
        <v>10509.67</v>
      </c>
      <c r="H8" s="11">
        <f t="shared" si="1"/>
        <v>615.55692940079336</v>
      </c>
      <c r="I8" s="13">
        <f t="shared" si="2"/>
        <v>5.8570528798791335E-2</v>
      </c>
      <c r="J8" s="12">
        <f t="shared" si="3"/>
        <v>73567.69</v>
      </c>
    </row>
    <row r="9" spans="1:10" ht="25.5" x14ac:dyDescent="0.2">
      <c r="A9" s="8">
        <v>2</v>
      </c>
      <c r="B9" s="9" t="s">
        <v>14</v>
      </c>
      <c r="C9" s="10">
        <v>8</v>
      </c>
      <c r="D9" s="11">
        <v>8100</v>
      </c>
      <c r="E9" s="11">
        <v>8586</v>
      </c>
      <c r="F9" s="11">
        <v>8099</v>
      </c>
      <c r="G9" s="12">
        <f>ROUND(AVERAGE(D9:F9),2)</f>
        <v>8261.67</v>
      </c>
      <c r="H9" s="11">
        <f>STDEV(D9:F9)</f>
        <v>280.88135098887102</v>
      </c>
      <c r="I9" s="13">
        <f>H9/G9</f>
        <v>3.3998132458555111E-2</v>
      </c>
      <c r="J9" s="12">
        <f>G9*C9</f>
        <v>66093.36</v>
      </c>
    </row>
    <row r="10" spans="1:10" ht="25.5" x14ac:dyDescent="0.2">
      <c r="A10" s="8"/>
      <c r="B10" s="9" t="s">
        <v>20</v>
      </c>
      <c r="C10" s="10">
        <v>5</v>
      </c>
      <c r="D10" s="11">
        <v>7800</v>
      </c>
      <c r="E10" s="11">
        <v>8268</v>
      </c>
      <c r="F10" s="11">
        <v>7799</v>
      </c>
      <c r="G10" s="12">
        <f t="shared" ref="G10:G12" si="4">ROUND(AVERAGE(D10:F10),2)</f>
        <v>7955.67</v>
      </c>
      <c r="H10" s="11">
        <f t="shared" si="1"/>
        <v>270.48906324162783</v>
      </c>
      <c r="I10" s="13">
        <f t="shared" si="2"/>
        <v>3.3999532816422477E-2</v>
      </c>
      <c r="J10" s="12">
        <f t="shared" si="3"/>
        <v>39778.35</v>
      </c>
    </row>
    <row r="11" spans="1:10" ht="15" x14ac:dyDescent="0.25">
      <c r="A11" s="8"/>
      <c r="B11" s="26" t="s">
        <v>21</v>
      </c>
      <c r="C11" s="10">
        <v>1</v>
      </c>
      <c r="D11" s="11">
        <v>25000</v>
      </c>
      <c r="E11" s="11">
        <v>26500</v>
      </c>
      <c r="F11" s="11">
        <v>22277</v>
      </c>
      <c r="G11" s="12">
        <f t="shared" si="4"/>
        <v>24592.33</v>
      </c>
      <c r="H11" s="11">
        <f t="shared" si="1"/>
        <v>2140.8120733341666</v>
      </c>
      <c r="I11" s="13">
        <f t="shared" si="2"/>
        <v>8.7052022859735803E-2</v>
      </c>
      <c r="J11" s="12">
        <f t="shared" si="3"/>
        <v>24592.33</v>
      </c>
    </row>
    <row r="12" spans="1:10" ht="31.5" x14ac:dyDescent="0.2">
      <c r="A12" s="8"/>
      <c r="B12" s="24" t="s">
        <v>22</v>
      </c>
      <c r="C12" s="10">
        <v>1</v>
      </c>
      <c r="D12" s="11">
        <v>9600</v>
      </c>
      <c r="E12" s="11">
        <v>10176</v>
      </c>
      <c r="F12" s="11">
        <v>8570</v>
      </c>
      <c r="G12" s="12">
        <f t="shared" si="4"/>
        <v>9448.67</v>
      </c>
      <c r="H12" s="11">
        <f t="shared" si="1"/>
        <v>813.62481115888625</v>
      </c>
      <c r="I12" s="13">
        <f t="shared" si="2"/>
        <v>8.6109982797461043E-2</v>
      </c>
      <c r="J12" s="12">
        <f t="shared" si="3"/>
        <v>9448.67</v>
      </c>
    </row>
    <row r="13" spans="1:10" ht="25.5" x14ac:dyDescent="0.2">
      <c r="A13" s="8">
        <v>3</v>
      </c>
      <c r="B13" s="9" t="s">
        <v>15</v>
      </c>
      <c r="C13" s="10">
        <v>5</v>
      </c>
      <c r="D13" s="11">
        <v>10000</v>
      </c>
      <c r="E13" s="11">
        <v>10600</v>
      </c>
      <c r="F13" s="11">
        <v>8299</v>
      </c>
      <c r="G13" s="12">
        <f>ROUND(AVERAGE(D13:F13),2)</f>
        <v>9633</v>
      </c>
      <c r="H13" s="11">
        <f>STDEV(D13:F13)</f>
        <v>1193.5941521304467</v>
      </c>
      <c r="I13" s="13">
        <f>H13/G13</f>
        <v>0.12390679457390706</v>
      </c>
      <c r="J13" s="12">
        <f>G13*C13</f>
        <v>48165</v>
      </c>
    </row>
    <row r="14" spans="1:10" ht="31.5" x14ac:dyDescent="0.2">
      <c r="A14" s="8">
        <v>4</v>
      </c>
      <c r="B14" s="23" t="s">
        <v>16</v>
      </c>
      <c r="C14" s="10">
        <v>2</v>
      </c>
      <c r="D14" s="11">
        <v>8800</v>
      </c>
      <c r="E14" s="11">
        <v>9328</v>
      </c>
      <c r="F14" s="11">
        <v>5299</v>
      </c>
      <c r="G14" s="12">
        <f t="shared" si="0"/>
        <v>7809</v>
      </c>
      <c r="H14" s="11">
        <f t="shared" si="1"/>
        <v>2189.6965543197989</v>
      </c>
      <c r="I14" s="13">
        <f t="shared" si="2"/>
        <v>0.28040678119090778</v>
      </c>
      <c r="J14" s="12">
        <f t="shared" si="3"/>
        <v>15618</v>
      </c>
    </row>
    <row r="15" spans="1:10" ht="17.25" customHeight="1" x14ac:dyDescent="0.2">
      <c r="A15" s="27" t="s">
        <v>8</v>
      </c>
      <c r="B15" s="27"/>
      <c r="C15" s="27"/>
      <c r="D15" s="27"/>
      <c r="E15" s="27"/>
      <c r="F15" s="27"/>
      <c r="G15" s="27"/>
      <c r="H15" s="27"/>
      <c r="I15" s="27"/>
      <c r="J15" s="14">
        <f>SUM(J7:J14)</f>
        <v>447163.39999999997</v>
      </c>
    </row>
    <row r="16" spans="1:10" ht="39" customHeight="1" x14ac:dyDescent="0.2">
      <c r="A16" s="28" t="s">
        <v>26</v>
      </c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15" customHeight="1" x14ac:dyDescent="0.25">
      <c r="A17" s="29"/>
      <c r="B17" s="29"/>
      <c r="C17" s="15"/>
      <c r="D17" s="16"/>
      <c r="E17" s="16"/>
      <c r="F17" s="16"/>
      <c r="G17" s="21"/>
      <c r="H17" s="16"/>
      <c r="I17" s="16"/>
      <c r="J17" s="16"/>
    </row>
    <row r="18" spans="1:10" ht="15" customHeight="1" x14ac:dyDescent="0.25">
      <c r="A18" s="29" t="s">
        <v>27</v>
      </c>
      <c r="B18" s="29"/>
      <c r="C18" s="15"/>
      <c r="D18" s="16"/>
      <c r="E18" s="16"/>
      <c r="F18" s="16"/>
      <c r="G18" s="21"/>
      <c r="H18" s="16"/>
      <c r="I18" s="16"/>
      <c r="J18" s="16"/>
    </row>
    <row r="19" spans="1:10" ht="14.25" x14ac:dyDescent="0.2">
      <c r="A19" s="17"/>
      <c r="B19" s="16"/>
      <c r="C19" s="17"/>
      <c r="D19" s="16"/>
      <c r="E19" s="16"/>
      <c r="F19" s="16"/>
      <c r="G19" s="16"/>
      <c r="H19" s="16"/>
      <c r="I19" s="16"/>
      <c r="J19" s="16"/>
    </row>
    <row r="20" spans="1:10" ht="14.25" x14ac:dyDescent="0.2">
      <c r="A20" s="17"/>
      <c r="B20" s="16"/>
      <c r="C20" s="17"/>
      <c r="D20" s="16"/>
      <c r="E20" s="16"/>
      <c r="F20" s="16"/>
      <c r="G20" s="16"/>
      <c r="H20" s="16"/>
      <c r="I20" s="16"/>
      <c r="J20" s="16"/>
    </row>
    <row r="24" spans="1:10" x14ac:dyDescent="0.2">
      <c r="C24" s="19"/>
      <c r="D24" s="19"/>
      <c r="E24" s="19"/>
      <c r="F24" s="19"/>
      <c r="G24" s="18"/>
    </row>
    <row r="25" spans="1:10" x14ac:dyDescent="0.2">
      <c r="C25" s="19"/>
      <c r="D25" s="19"/>
      <c r="E25" s="19"/>
      <c r="F25" s="19"/>
      <c r="G25" s="18"/>
    </row>
    <row r="26" spans="1:10" x14ac:dyDescent="0.2">
      <c r="C26" s="19"/>
      <c r="D26" s="19"/>
      <c r="E26" s="19"/>
      <c r="F26" s="19"/>
      <c r="G26" s="18"/>
    </row>
    <row r="27" spans="1:10" x14ac:dyDescent="0.2">
      <c r="C27" s="19"/>
      <c r="D27" s="19"/>
      <c r="E27" s="19"/>
      <c r="F27" s="19"/>
      <c r="G27" s="18"/>
    </row>
    <row r="28" spans="1:10" x14ac:dyDescent="0.2">
      <c r="C28" s="19"/>
      <c r="D28" s="19"/>
      <c r="E28" s="19"/>
      <c r="F28" s="19"/>
      <c r="G28" s="18"/>
    </row>
    <row r="29" spans="1:10" x14ac:dyDescent="0.2">
      <c r="C29" s="19"/>
      <c r="D29" s="19"/>
      <c r="E29" s="19"/>
      <c r="F29" s="19"/>
      <c r="G29" s="18"/>
    </row>
    <row r="30" spans="1:10" x14ac:dyDescent="0.2">
      <c r="C30" s="19"/>
      <c r="D30" s="19"/>
      <c r="E30" s="19"/>
      <c r="F30" s="19"/>
      <c r="G30" s="18"/>
    </row>
    <row r="31" spans="1:10" x14ac:dyDescent="0.2">
      <c r="C31" s="19"/>
      <c r="D31" s="19"/>
      <c r="E31" s="19"/>
      <c r="F31" s="19"/>
      <c r="G31" s="18"/>
    </row>
    <row r="32" spans="1:10" x14ac:dyDescent="0.2">
      <c r="C32" s="19"/>
      <c r="D32" s="19"/>
      <c r="E32" s="19"/>
      <c r="F32" s="19"/>
      <c r="G32" s="18"/>
    </row>
    <row r="33" spans="3:7" x14ac:dyDescent="0.2">
      <c r="C33" s="19"/>
      <c r="D33" s="19"/>
      <c r="E33" s="19"/>
      <c r="F33" s="19"/>
      <c r="G33" s="18"/>
    </row>
    <row r="34" spans="3:7" x14ac:dyDescent="0.2">
      <c r="C34" s="19"/>
      <c r="D34" s="19"/>
      <c r="E34" s="19"/>
      <c r="F34" s="19"/>
      <c r="G34" s="18"/>
    </row>
    <row r="35" spans="3:7" x14ac:dyDescent="0.2">
      <c r="C35" s="19"/>
      <c r="D35" s="19"/>
      <c r="E35" s="19"/>
      <c r="F35" s="19"/>
      <c r="G35" s="18"/>
    </row>
    <row r="36" spans="3:7" x14ac:dyDescent="0.2">
      <c r="C36" s="19"/>
      <c r="D36" s="19"/>
      <c r="E36" s="19"/>
      <c r="F36" s="19"/>
      <c r="G36" s="18"/>
    </row>
    <row r="37" spans="3:7" x14ac:dyDescent="0.2">
      <c r="C37" s="19"/>
      <c r="D37" s="19"/>
      <c r="E37" s="19"/>
      <c r="F37" s="19"/>
      <c r="G37" s="18"/>
    </row>
    <row r="38" spans="3:7" x14ac:dyDescent="0.2">
      <c r="C38" s="19"/>
      <c r="D38" s="19"/>
      <c r="E38" s="19"/>
      <c r="F38" s="19"/>
      <c r="G38" s="18"/>
    </row>
    <row r="39" spans="3:7" x14ac:dyDescent="0.2">
      <c r="C39" s="19"/>
      <c r="D39" s="19"/>
      <c r="E39" s="19"/>
      <c r="F39" s="19"/>
      <c r="G39" s="18"/>
    </row>
    <row r="40" spans="3:7" x14ac:dyDescent="0.2">
      <c r="C40" s="19"/>
      <c r="D40" s="19"/>
      <c r="E40" s="19"/>
      <c r="F40" s="19"/>
      <c r="G40" s="18"/>
    </row>
    <row r="41" spans="3:7" x14ac:dyDescent="0.2">
      <c r="C41" s="19"/>
      <c r="D41" s="19"/>
      <c r="E41" s="19"/>
      <c r="F41" s="19"/>
      <c r="G41" s="18"/>
    </row>
    <row r="42" spans="3:7" x14ac:dyDescent="0.2">
      <c r="C42" s="19"/>
      <c r="D42" s="19"/>
      <c r="E42" s="19"/>
      <c r="F42" s="19"/>
      <c r="G42" s="18"/>
    </row>
    <row r="43" spans="3:7" x14ac:dyDescent="0.2">
      <c r="C43" s="19"/>
      <c r="D43" s="19"/>
      <c r="E43" s="19"/>
      <c r="F43" s="19"/>
      <c r="G43" s="18"/>
    </row>
    <row r="44" spans="3:7" x14ac:dyDescent="0.2">
      <c r="C44" s="19"/>
      <c r="D44" s="19"/>
      <c r="E44" s="19"/>
      <c r="F44" s="19"/>
      <c r="G44" s="18"/>
    </row>
    <row r="45" spans="3:7" x14ac:dyDescent="0.2">
      <c r="C45" s="19"/>
      <c r="D45" s="19"/>
      <c r="E45" s="19"/>
      <c r="F45" s="19"/>
      <c r="G45" s="18"/>
    </row>
    <row r="46" spans="3:7" x14ac:dyDescent="0.2">
      <c r="C46" s="19"/>
      <c r="D46" s="19"/>
      <c r="E46" s="19"/>
      <c r="F46" s="19"/>
      <c r="G46" s="18"/>
    </row>
    <row r="47" spans="3:7" x14ac:dyDescent="0.2">
      <c r="C47" s="19"/>
      <c r="D47" s="19"/>
      <c r="E47" s="19"/>
      <c r="F47" s="19"/>
      <c r="G47" s="18"/>
    </row>
    <row r="48" spans="3:7" x14ac:dyDescent="0.2">
      <c r="C48" s="19"/>
      <c r="D48" s="19"/>
      <c r="E48" s="19"/>
      <c r="F48" s="19"/>
      <c r="G48" s="18"/>
    </row>
    <row r="49" spans="3:7" x14ac:dyDescent="0.2">
      <c r="C49" s="19"/>
      <c r="D49" s="19"/>
      <c r="E49" s="19"/>
      <c r="F49" s="19"/>
      <c r="G49" s="18"/>
    </row>
    <row r="50" spans="3:7" x14ac:dyDescent="0.2">
      <c r="C50" s="19"/>
      <c r="D50" s="19"/>
      <c r="E50" s="19"/>
      <c r="F50" s="19"/>
      <c r="G50" s="18"/>
    </row>
    <row r="51" spans="3:7" x14ac:dyDescent="0.2">
      <c r="C51" s="19"/>
      <c r="D51" s="19"/>
      <c r="E51" s="19"/>
      <c r="F51" s="19"/>
      <c r="G51" s="18"/>
    </row>
    <row r="52" spans="3:7" x14ac:dyDescent="0.2">
      <c r="C52" s="19"/>
      <c r="D52" s="19"/>
      <c r="E52" s="19"/>
      <c r="F52" s="19"/>
      <c r="G52" s="18"/>
    </row>
    <row r="53" spans="3:7" x14ac:dyDescent="0.2">
      <c r="C53" s="19"/>
      <c r="D53" s="19"/>
      <c r="E53" s="19"/>
      <c r="F53" s="19"/>
      <c r="G53" s="18"/>
    </row>
    <row r="54" spans="3:7" x14ac:dyDescent="0.2">
      <c r="C54" s="19"/>
      <c r="D54" s="19"/>
      <c r="E54" s="19"/>
      <c r="F54" s="19"/>
      <c r="G54" s="18"/>
    </row>
    <row r="55" spans="3:7" x14ac:dyDescent="0.2">
      <c r="C55" s="19"/>
      <c r="D55" s="19"/>
      <c r="E55" s="19"/>
      <c r="F55" s="19"/>
      <c r="G55" s="18"/>
    </row>
    <row r="56" spans="3:7" x14ac:dyDescent="0.2">
      <c r="C56" s="19"/>
      <c r="D56" s="19"/>
      <c r="E56" s="19"/>
      <c r="F56" s="19"/>
      <c r="G56" s="18"/>
    </row>
    <row r="57" spans="3:7" x14ac:dyDescent="0.2">
      <c r="C57" s="19"/>
      <c r="D57" s="19"/>
      <c r="E57" s="19"/>
      <c r="F57" s="19"/>
      <c r="G57" s="18"/>
    </row>
    <row r="58" spans="3:7" x14ac:dyDescent="0.2">
      <c r="C58" s="19"/>
      <c r="D58" s="19"/>
      <c r="E58" s="19"/>
      <c r="F58" s="19"/>
      <c r="G58" s="18"/>
    </row>
    <row r="59" spans="3:7" x14ac:dyDescent="0.2">
      <c r="C59" s="19"/>
      <c r="D59" s="19"/>
      <c r="E59" s="19"/>
      <c r="F59" s="19"/>
      <c r="G59" s="18"/>
    </row>
    <row r="60" spans="3:7" x14ac:dyDescent="0.2">
      <c r="C60" s="19"/>
      <c r="D60" s="19"/>
      <c r="E60" s="19"/>
      <c r="F60" s="19"/>
      <c r="G60" s="18"/>
    </row>
    <row r="61" spans="3:7" x14ac:dyDescent="0.2">
      <c r="C61" s="19"/>
      <c r="D61" s="19"/>
      <c r="E61" s="19"/>
      <c r="F61" s="19"/>
      <c r="G61" s="18"/>
    </row>
    <row r="62" spans="3:7" x14ac:dyDescent="0.2">
      <c r="C62" s="19"/>
      <c r="D62" s="19"/>
      <c r="E62" s="19"/>
      <c r="F62" s="19"/>
      <c r="G62" s="18"/>
    </row>
    <row r="63" spans="3:7" x14ac:dyDescent="0.2">
      <c r="C63" s="19"/>
      <c r="D63" s="19"/>
      <c r="E63" s="19"/>
      <c r="F63" s="19"/>
      <c r="G63" s="18"/>
    </row>
    <row r="64" spans="3:7" x14ac:dyDescent="0.2">
      <c r="C64" s="19"/>
      <c r="D64" s="19"/>
      <c r="E64" s="19"/>
      <c r="F64" s="19"/>
      <c r="G64" s="18"/>
    </row>
    <row r="65" spans="3:7" x14ac:dyDescent="0.2">
      <c r="C65" s="19"/>
      <c r="D65" s="19"/>
      <c r="E65" s="19"/>
      <c r="F65" s="19"/>
      <c r="G65" s="18"/>
    </row>
    <row r="66" spans="3:7" x14ac:dyDescent="0.2">
      <c r="C66" s="19"/>
      <c r="D66" s="19"/>
      <c r="E66" s="19"/>
      <c r="F66" s="19"/>
      <c r="G66" s="18"/>
    </row>
    <row r="67" spans="3:7" x14ac:dyDescent="0.2">
      <c r="C67" s="19"/>
      <c r="D67" s="19"/>
      <c r="E67" s="19"/>
      <c r="F67" s="19"/>
      <c r="G67" s="18"/>
    </row>
    <row r="68" spans="3:7" x14ac:dyDescent="0.2">
      <c r="C68" s="19"/>
      <c r="D68" s="19"/>
      <c r="E68" s="19"/>
      <c r="F68" s="19"/>
      <c r="G68" s="18"/>
    </row>
    <row r="69" spans="3:7" x14ac:dyDescent="0.2">
      <c r="C69" s="19"/>
      <c r="D69" s="19"/>
      <c r="E69" s="19"/>
      <c r="F69" s="19"/>
      <c r="G69" s="18"/>
    </row>
    <row r="70" spans="3:7" x14ac:dyDescent="0.2">
      <c r="C70" s="19"/>
      <c r="D70" s="19"/>
      <c r="E70" s="19"/>
      <c r="F70" s="19"/>
      <c r="G70" s="18"/>
    </row>
    <row r="71" spans="3:7" x14ac:dyDescent="0.2">
      <c r="C71" s="19"/>
      <c r="D71" s="19"/>
      <c r="E71" s="19"/>
      <c r="F71" s="19"/>
      <c r="G71" s="18"/>
    </row>
    <row r="72" spans="3:7" x14ac:dyDescent="0.2">
      <c r="C72" s="20"/>
      <c r="D72" s="18"/>
      <c r="E72" s="18"/>
      <c r="F72" s="18"/>
      <c r="G72" s="18"/>
    </row>
    <row r="73" spans="3:7" x14ac:dyDescent="0.2">
      <c r="C73" s="20"/>
      <c r="D73" s="18"/>
      <c r="E73" s="18"/>
      <c r="F73" s="18"/>
      <c r="G73" s="18"/>
    </row>
    <row r="74" spans="3:7" x14ac:dyDescent="0.2">
      <c r="C74" s="20"/>
      <c r="D74" s="18"/>
      <c r="E74" s="18"/>
      <c r="F74" s="18"/>
      <c r="G74" s="18"/>
    </row>
    <row r="75" spans="3:7" x14ac:dyDescent="0.2">
      <c r="C75" s="20"/>
      <c r="D75" s="18"/>
      <c r="E75" s="18"/>
      <c r="F75" s="18"/>
      <c r="G75" s="18"/>
    </row>
    <row r="76" spans="3:7" x14ac:dyDescent="0.2">
      <c r="C76" s="20"/>
      <c r="D76" s="18"/>
      <c r="E76" s="18"/>
      <c r="F76" s="18"/>
      <c r="G76" s="18"/>
    </row>
    <row r="77" spans="3:7" x14ac:dyDescent="0.2">
      <c r="C77" s="20"/>
      <c r="D77" s="18"/>
      <c r="E77" s="18"/>
      <c r="F77" s="18"/>
      <c r="G77" s="18"/>
    </row>
    <row r="78" spans="3:7" x14ac:dyDescent="0.2">
      <c r="C78" s="20"/>
      <c r="D78" s="18"/>
      <c r="E78" s="18"/>
      <c r="F78" s="18"/>
      <c r="G78" s="18"/>
    </row>
  </sheetData>
  <mergeCells count="12">
    <mergeCell ref="A15:I15"/>
    <mergeCell ref="A16:J16"/>
    <mergeCell ref="A17:B17"/>
    <mergeCell ref="A18:B18"/>
    <mergeCell ref="A2:J2"/>
    <mergeCell ref="A5:A6"/>
    <mergeCell ref="B5:B6"/>
    <mergeCell ref="C5:C6"/>
    <mergeCell ref="D5:F5"/>
    <mergeCell ref="G5:I5"/>
    <mergeCell ref="A3:J3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ignoredErrors>
    <ignoredError sqref="G14:H14 G7:H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Н(М)ЦК (24.04)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Стасевич Юрий Владимирович</dc:creator>
  <cp:lastModifiedBy>Захарова Марина Сергеевна</cp:lastModifiedBy>
  <cp:lastPrinted>2025-05-15T07:25:54Z</cp:lastPrinted>
  <dcterms:created xsi:type="dcterms:W3CDTF">2023-06-14T12:48:04Z</dcterms:created>
  <dcterms:modified xsi:type="dcterms:W3CDTF">2026-08-06T10:29:21Z</dcterms:modified>
</cp:coreProperties>
</file>