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oshnikovAA\AppData\Local\LANIT\LanDocs\EditedFiles\"/>
    </mc:Choice>
  </mc:AlternateContent>
  <bookViews>
    <workbookView xWindow="-3300" yWindow="-105" windowWidth="17250" windowHeight="11010"/>
  </bookViews>
  <sheets>
    <sheet name="Лист1" sheetId="1" r:id="rId1"/>
  </sheets>
  <definedNames>
    <definedName name="_ftn1" localSheetId="0">Лист1!$A$13</definedName>
    <definedName name="_ftn2" localSheetId="0">Лист1!$A$14</definedName>
    <definedName name="_ftn3" localSheetId="0">Лист1!$A$15</definedName>
    <definedName name="_ftnref1" localSheetId="0">Лист1!$B$1</definedName>
    <definedName name="_ftnref2" localSheetId="0">Лист1!$G$2</definedName>
    <definedName name="_ftnref3" localSheetId="0">Лист1!$G$6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K17" i="1"/>
  <c r="L17" i="1" s="1"/>
  <c r="P18" i="1" l="1"/>
</calcChain>
</file>

<file path=xl/sharedStrings.xml><?xml version="1.0" encoding="utf-8"?>
<sst xmlns="http://schemas.openxmlformats.org/spreadsheetml/2006/main" count="41" uniqueCount="36">
  <si>
    <t>Наименование товара, работы, услуги согласно описанию объекта закупки</t>
  </si>
  <si>
    <t>Единица измерений</t>
  </si>
  <si>
    <t>Кол-во</t>
  </si>
  <si>
    <t>Коэфф. вариации (v)</t>
  </si>
  <si>
    <t>№ п/п</t>
  </si>
  <si>
    <t>Ср. рыночная цена за единицу (руб.)</t>
  </si>
  <si>
    <t>Цена за ед. (руб.)</t>
  </si>
  <si>
    <t xml:space="preserve">Предмет контракта </t>
  </si>
  <si>
    <t>Ценовые значения анализа рынка</t>
  </si>
  <si>
    <t>Наименование товара, работы, услуги по КТРУ</t>
  </si>
  <si>
    <t xml:space="preserve">Метод сопоставимых рыночных цен (анализ рынка) в соответствии со статьей 22 Федерального закона от 05.04.2013 № 44-ФЗ </t>
  </si>
  <si>
    <t>Реквизиты запросов ценовой информации и ответы на них (в т.ч. в ЕИС)</t>
  </si>
  <si>
    <t>Типовая принадлежность</t>
  </si>
  <si>
    <t>-</t>
  </si>
  <si>
    <t>Источник № 1</t>
  </si>
  <si>
    <t>Источник № 2</t>
  </si>
  <si>
    <t xml:space="preserve">Источник № 3 </t>
  </si>
  <si>
    <t>Цена за единицу с учетом нормативных затрат (руб.)</t>
  </si>
  <si>
    <t>Итого цена единицы товара (работы, услуги) в том числе с учетом ЛБО (руб.)</t>
  </si>
  <si>
    <t>Итоговое значение ЦК (руб.)</t>
  </si>
  <si>
    <t>Всего ЦК с учетом ЛБО (руб.)</t>
  </si>
  <si>
    <t>Расчет ЦК</t>
  </si>
  <si>
    <t>шт.</t>
  </si>
  <si>
    <t>*</t>
  </si>
  <si>
    <t>Обоснование цены контракта, заключаемого с единственным поставщиком (подрядчиком, исполнителем) (ЦК)</t>
  </si>
  <si>
    <t>Дата подготовки обоснования ЦК</t>
  </si>
  <si>
    <t>Используемый метод определения  ЦК</t>
  </si>
  <si>
    <t>* - устанавливается для случаев определения итогового значения ЦК методом сопоставимых рыночных цен</t>
  </si>
  <si>
    <t>Контейнер для твердых коммунальных отходов</t>
  </si>
  <si>
    <t xml:space="preserve"> Письма о запросе ценовой информации от 19.06.2026</t>
  </si>
  <si>
    <t>№ 55-07-11/1769 направлены в пять организаций, Запрос о предоставлении ценовой информации в ЕИС от 17.06.2026 № 0821400000126000258</t>
  </si>
  <si>
    <t>Поставка контейнеров для твердых коммунальных отходов для обеспечения деятельности Управления Федерального казначейства по Республике Ингушетия</t>
  </si>
  <si>
    <t>Источник № 2 – вх от 22.06.2026 № 3257, Источник № 3 – вх от 22.06.2026 № 3256</t>
  </si>
  <si>
    <t>Ответ получен от 3 (трех) источников на основании данной информации произведен расчет НМЦК: Источник № 1 – вх № 3258 от 22.06.2026,</t>
  </si>
  <si>
    <t>Итого ЦК</t>
  </si>
  <si>
    <t xml:space="preserve">ЦК, исходя из наименьшего поступившего ценового предложения, составляет - 60 000 (Шестьдесят тысяч) руб. 00 коп.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</si>
</sst>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tabSelected="1" zoomScale="85" zoomScaleNormal="85" workbookViewId="0">
      <selection activeCell="M13" sqref="M13:N15"/>
    </sheetView>
  </sheetViews>
  <sheetFormatPr defaultRowHeight="15" x14ac:dyDescent="0.25"/>
  <cols>
    <col min="1" max="1" width="4.28515625" customWidth="1"/>
    <col min="2" max="2" width="23.5703125" customWidth="1"/>
    <col min="3" max="3" width="21.7109375" customWidth="1"/>
    <col min="4" max="4" width="7.7109375" customWidth="1"/>
    <col min="5" max="5" width="10.42578125" customWidth="1"/>
    <col min="6" max="6" width="7.7109375" customWidth="1"/>
    <col min="7" max="9" width="15.7109375" customWidth="1"/>
    <col min="11" max="11" width="11.7109375" customWidth="1"/>
    <col min="12" max="13" width="14.140625" customWidth="1"/>
    <col min="14" max="14" width="5.7109375" customWidth="1"/>
    <col min="15" max="15" width="14.5703125" customWidth="1"/>
    <col min="16" max="16" width="17.5703125" customWidth="1"/>
  </cols>
  <sheetData>
    <row r="2" spans="1:16" ht="54" customHeight="1" x14ac:dyDescent="0.3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7.25" customHeight="1" x14ac:dyDescent="0.3">
      <c r="A4" s="22" t="s">
        <v>25</v>
      </c>
      <c r="B4" s="22"/>
      <c r="C4" s="22"/>
      <c r="D4" s="22"/>
      <c r="E4" s="22"/>
      <c r="F4" s="25">
        <v>46195</v>
      </c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40.5" customHeight="1" x14ac:dyDescent="0.3">
      <c r="A5" s="23" t="s">
        <v>7</v>
      </c>
      <c r="B5" s="23"/>
      <c r="C5" s="27" t="s">
        <v>31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58.5" customHeight="1" x14ac:dyDescent="0.3">
      <c r="A6" s="22" t="s">
        <v>26</v>
      </c>
      <c r="B6" s="22"/>
      <c r="C6" s="22"/>
      <c r="D6" s="22"/>
      <c r="E6" s="22"/>
      <c r="F6" s="22"/>
      <c r="G6" s="28" t="s">
        <v>10</v>
      </c>
      <c r="H6" s="28"/>
      <c r="I6" s="28"/>
      <c r="J6" s="28"/>
      <c r="K6" s="28"/>
      <c r="L6" s="28"/>
      <c r="M6" s="28"/>
      <c r="N6" s="28"/>
      <c r="O6" s="28"/>
      <c r="P6" s="28"/>
    </row>
    <row r="7" spans="1:16" ht="18.75" x14ac:dyDescent="0.3">
      <c r="A7" s="24" t="s">
        <v>11</v>
      </c>
      <c r="B7" s="24"/>
      <c r="C7" s="24"/>
      <c r="D7" s="24"/>
      <c r="E7" s="24"/>
      <c r="F7" s="24"/>
      <c r="G7" s="24"/>
      <c r="H7" s="29" t="s">
        <v>29</v>
      </c>
      <c r="I7" s="29"/>
      <c r="J7" s="29"/>
      <c r="K7" s="29"/>
      <c r="L7" s="29"/>
      <c r="M7" s="29"/>
      <c r="N7" s="29"/>
      <c r="O7" s="29"/>
      <c r="P7" s="29"/>
    </row>
    <row r="8" spans="1:16" ht="18.75" x14ac:dyDescent="0.3">
      <c r="A8" s="20" t="s">
        <v>30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18.75" x14ac:dyDescent="0.3">
      <c r="A9" s="27" t="s">
        <v>33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18.75" x14ac:dyDescent="0.3">
      <c r="A10" s="27" t="s">
        <v>32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20.25" customHeight="1" x14ac:dyDescent="0.25">
      <c r="A12" s="18" t="s">
        <v>4</v>
      </c>
      <c r="B12" s="18" t="s">
        <v>9</v>
      </c>
      <c r="C12" s="18" t="s">
        <v>0</v>
      </c>
      <c r="D12" s="18" t="s">
        <v>12</v>
      </c>
      <c r="E12" s="18" t="s">
        <v>1</v>
      </c>
      <c r="F12" s="18" t="s">
        <v>2</v>
      </c>
      <c r="G12" s="18" t="s">
        <v>21</v>
      </c>
      <c r="H12" s="18"/>
      <c r="I12" s="18"/>
      <c r="J12" s="18"/>
      <c r="K12" s="18"/>
      <c r="L12" s="18"/>
      <c r="M12" s="18"/>
      <c r="N12" s="18"/>
      <c r="O12" s="18" t="s">
        <v>18</v>
      </c>
      <c r="P12" s="18" t="s">
        <v>20</v>
      </c>
    </row>
    <row r="13" spans="1:16" ht="18.95" customHeight="1" x14ac:dyDescent="0.25">
      <c r="A13" s="18"/>
      <c r="B13" s="18"/>
      <c r="C13" s="18"/>
      <c r="D13" s="18"/>
      <c r="E13" s="18"/>
      <c r="F13" s="18"/>
      <c r="G13" s="19" t="s">
        <v>8</v>
      </c>
      <c r="H13" s="19"/>
      <c r="I13" s="19"/>
      <c r="J13" s="18" t="s">
        <v>3</v>
      </c>
      <c r="K13" s="18" t="s">
        <v>5</v>
      </c>
      <c r="L13" s="18" t="s">
        <v>17</v>
      </c>
      <c r="M13" s="18" t="s">
        <v>19</v>
      </c>
      <c r="N13" s="18"/>
      <c r="O13" s="18"/>
      <c r="P13" s="18"/>
    </row>
    <row r="14" spans="1:16" ht="39.950000000000003" customHeight="1" x14ac:dyDescent="0.25">
      <c r="A14" s="18"/>
      <c r="B14" s="18"/>
      <c r="C14" s="18"/>
      <c r="D14" s="18"/>
      <c r="E14" s="18"/>
      <c r="F14" s="18"/>
      <c r="G14" s="4" t="s">
        <v>14</v>
      </c>
      <c r="H14" s="4" t="s">
        <v>15</v>
      </c>
      <c r="I14" s="4" t="s">
        <v>16</v>
      </c>
      <c r="J14" s="18"/>
      <c r="K14" s="18"/>
      <c r="L14" s="18"/>
      <c r="M14" s="18"/>
      <c r="N14" s="18"/>
      <c r="O14" s="18"/>
      <c r="P14" s="18"/>
    </row>
    <row r="15" spans="1:16" ht="18.95" customHeight="1" x14ac:dyDescent="0.25">
      <c r="A15" s="18"/>
      <c r="B15" s="18"/>
      <c r="C15" s="18"/>
      <c r="D15" s="18"/>
      <c r="E15" s="18"/>
      <c r="F15" s="18"/>
      <c r="G15" s="4" t="s">
        <v>6</v>
      </c>
      <c r="H15" s="4" t="s">
        <v>6</v>
      </c>
      <c r="I15" s="4" t="s">
        <v>6</v>
      </c>
      <c r="J15" s="18"/>
      <c r="K15" s="18"/>
      <c r="L15" s="18"/>
      <c r="M15" s="18"/>
      <c r="N15" s="18"/>
      <c r="O15" s="18"/>
      <c r="P15" s="18"/>
    </row>
    <row r="16" spans="1:16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18">
        <v>13</v>
      </c>
      <c r="N16" s="18"/>
      <c r="O16" s="4">
        <v>14</v>
      </c>
      <c r="P16" s="4">
        <v>15</v>
      </c>
    </row>
    <row r="17" spans="1:16" ht="63" x14ac:dyDescent="0.25">
      <c r="A17" s="9">
        <v>1</v>
      </c>
      <c r="B17" s="12" t="s">
        <v>28</v>
      </c>
      <c r="C17" s="12" t="s">
        <v>28</v>
      </c>
      <c r="D17" s="10" t="s">
        <v>13</v>
      </c>
      <c r="E17" s="10" t="s">
        <v>22</v>
      </c>
      <c r="F17" s="11">
        <v>3</v>
      </c>
      <c r="G17" s="15">
        <v>20400</v>
      </c>
      <c r="H17" s="16">
        <v>20300</v>
      </c>
      <c r="I17" s="15">
        <v>20000</v>
      </c>
      <c r="J17" s="14">
        <f t="shared" ref="J17" si="0">STDEV(G17,H17,I17)/AVERAGE(G17,H17,I17)</f>
        <v>1.0288299832616801E-2</v>
      </c>
      <c r="K17" s="13">
        <f t="shared" ref="K17" si="1">ROUND(AVERAGE(G17,H17,I17),2)</f>
        <v>20233.330000000002</v>
      </c>
      <c r="L17" s="13">
        <f t="shared" ref="L17" si="2">K17</f>
        <v>20233.330000000002</v>
      </c>
      <c r="M17" s="13">
        <v>60000</v>
      </c>
      <c r="N17" s="11" t="s">
        <v>23</v>
      </c>
      <c r="O17" s="13" t="s">
        <v>13</v>
      </c>
      <c r="P17" s="13"/>
    </row>
    <row r="18" spans="1:16" x14ac:dyDescent="0.25">
      <c r="A18" s="19" t="s">
        <v>34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5" t="s">
        <v>13</v>
      </c>
      <c r="P18" s="5">
        <f>SUM(P17:P17)</f>
        <v>0</v>
      </c>
    </row>
    <row r="19" spans="1:16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5" customHeight="1" x14ac:dyDescent="0.25">
      <c r="A20" s="17" t="s">
        <v>35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idden="1" x14ac:dyDescent="0.25">
      <c r="A21" s="8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2" t="s">
        <v>27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</sheetData>
  <mergeCells count="29">
    <mergeCell ref="A9:P9"/>
    <mergeCell ref="D12:D15"/>
    <mergeCell ref="O12:O15"/>
    <mergeCell ref="G12:N12"/>
    <mergeCell ref="M13:N15"/>
    <mergeCell ref="A10:P10"/>
    <mergeCell ref="A8:P8"/>
    <mergeCell ref="A2:P2"/>
    <mergeCell ref="A4:E4"/>
    <mergeCell ref="A5:B5"/>
    <mergeCell ref="A6:F6"/>
    <mergeCell ref="A7:G7"/>
    <mergeCell ref="F4:P4"/>
    <mergeCell ref="C5:P5"/>
    <mergeCell ref="G6:P6"/>
    <mergeCell ref="H7:P7"/>
    <mergeCell ref="A20:P20"/>
    <mergeCell ref="A12:A15"/>
    <mergeCell ref="K13:K15"/>
    <mergeCell ref="P12:P15"/>
    <mergeCell ref="B12:B15"/>
    <mergeCell ref="C12:C15"/>
    <mergeCell ref="E12:E15"/>
    <mergeCell ref="F12:F15"/>
    <mergeCell ref="G13:I13"/>
    <mergeCell ref="J13:J15"/>
    <mergeCell ref="L13:L15"/>
    <mergeCell ref="M16:N16"/>
    <mergeCell ref="A18:N18"/>
  </mergeCells>
  <pageMargins left="0.78740157480314965" right="0.78740157480314965" top="0.98425196850393704" bottom="0.59055118110236227" header="0.31496062992125984" footer="0.31496062992125984"/>
  <pageSetup paperSize="9" scale="7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Лист1</vt:lpstr>
      <vt:lpstr>Лист1!_ftn1</vt:lpstr>
      <vt:lpstr>Лист1!_ftn2</vt:lpstr>
      <vt:lpstr>Лист1!_ftn3</vt:lpstr>
      <vt:lpstr>Лист1!_ftnref1</vt:lpstr>
      <vt:lpstr>Лист1!_ftnref2</vt:lpstr>
      <vt:lpstr>Лист1!_ftnref3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Мирошников Александр Александрович</dc:creator>
  <cp:lastModifiedBy>Мирошников Александр Александрович</cp:lastModifiedBy>
  <cp:lastPrinted>2024-01-10T11:56:02Z</cp:lastPrinted>
  <dcterms:created xsi:type="dcterms:W3CDTF">2024-01-10T11:14:54Z</dcterms:created>
  <dcterms:modified xsi:type="dcterms:W3CDTF">2026-06-23T14:43:02Z</dcterms:modified>
</cp:coreProperties>
</file>