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19995" windowHeight="79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G8" i="3" l="1"/>
  <c r="H8" i="3" s="1"/>
  <c r="H9" i="3" l="1"/>
  <c r="I8" i="3" l="1"/>
  <c r="J8" i="3" l="1"/>
  <c r="K8" i="3" s="1"/>
</calcChain>
</file>

<file path=xl/sharedStrings.xml><?xml version="1.0" encoding="utf-8"?>
<sst xmlns="http://schemas.openxmlformats.org/spreadsheetml/2006/main" count="30" uniqueCount="30">
  <si>
    <t>Расчет</t>
  </si>
  <si>
    <t>Ед.изм.</t>
  </si>
  <si>
    <t>Наименование объекта закупки</t>
  </si>
  <si>
    <t>НМЦК (руб)</t>
  </si>
  <si>
    <t>Сведения о начальной (максимальной) цене контракта с указанием метода ее определения, расчетов и документов, обосновывающих такие расчеты</t>
  </si>
  <si>
    <t>Используемый метод определения НМЦК с обоснованием:</t>
  </si>
  <si>
    <r>
      <t>Применен метод сопоставимых рыночных цен (анализ рынка), как приоритетный на основании информации о рыночных ценах идентичных товаров, соответствующих описанию объекта закупки.</t>
    </r>
    <r>
      <rPr>
        <sz val="14"/>
        <color rgb="FF000000"/>
        <rFont val="Times New Roman"/>
        <family val="1"/>
        <charset val="204"/>
      </rPr>
      <t xml:space="preserve">  </t>
    </r>
  </si>
  <si>
    <t>ИИ – источник информации;</t>
  </si>
  <si>
    <t>&lt; ц &gt; - средняя арифметическая величина цены единицы товара;</t>
  </si>
  <si>
    <r>
      <t>V-</t>
    </r>
    <r>
      <rPr>
        <sz val="11"/>
        <color theme="1"/>
        <rFont val="Times New Roman"/>
        <family val="1"/>
        <charset val="204"/>
      </rPr>
      <t>коэффициент вариации;</t>
    </r>
  </si>
  <si>
    <r>
      <t>σ –</t>
    </r>
    <r>
      <rPr>
        <sz val="11"/>
        <color theme="1"/>
        <rFont val="Times New Roman"/>
        <family val="1"/>
        <charset val="204"/>
      </rPr>
      <t>среднее квадратичное отклонение;</t>
    </r>
  </si>
  <si>
    <r>
      <t xml:space="preserve">n- </t>
    </r>
    <r>
      <rPr>
        <sz val="11"/>
        <color theme="1"/>
        <rFont val="Times New Roman"/>
        <family val="1"/>
        <charset val="204"/>
      </rPr>
      <t>количество значений, используемых в расчете;</t>
    </r>
  </si>
  <si>
    <r>
      <t xml:space="preserve">НМЦК- </t>
    </r>
    <r>
      <rPr>
        <sz val="11"/>
        <color theme="1"/>
        <rFont val="Times New Roman"/>
        <family val="1"/>
        <charset val="204"/>
      </rPr>
      <t>начальная максимальная цена контракта</t>
    </r>
  </si>
  <si>
    <t>Источники получения информации:</t>
  </si>
  <si>
    <t>ИИ 1 (ц1)</t>
  </si>
  <si>
    <t>ИИ 2 (ц1)</t>
  </si>
  <si>
    <t>ИИ 3 (ц3)</t>
  </si>
  <si>
    <t>Средняя цена (&lt;ц&gt;)  (руб)</t>
  </si>
  <si>
    <t>К-ВО (n) (шт)</t>
  </si>
  <si>
    <t>Коэффициент вариации (V)</t>
  </si>
  <si>
    <t>Среднее квадратичное отклонение (σ)</t>
  </si>
  <si>
    <t>Описание объекта закупки</t>
  </si>
  <si>
    <t>В результате исследования начальная (максимальная) цена контракта составила</t>
  </si>
  <si>
    <t>шт</t>
  </si>
  <si>
    <t>Дозиметрический контроль на рабочих местах и в смежных помещениях</t>
  </si>
  <si>
    <r>
      <rPr>
        <b/>
        <u/>
        <sz val="12"/>
        <color theme="1"/>
        <rFont val="Times New Roman"/>
        <family val="1"/>
        <charset val="204"/>
      </rPr>
      <t>Источник информации 1</t>
    </r>
    <r>
      <rPr>
        <sz val="12"/>
        <color theme="1"/>
        <rFont val="Times New Roman"/>
        <family val="1"/>
        <charset val="204"/>
      </rPr>
      <t>: Коммерческое предложение № 1 от "01" мая 2026 г. № исх.5268</t>
    </r>
  </si>
  <si>
    <t xml:space="preserve">Услуги по техническим испытаниям и анализу прочие, не включенные в другие группировки ОКПД2 71.20.19.190 </t>
  </si>
  <si>
    <t xml:space="preserve">Дата подготовки обоснования НМЦК: 03.06.2026    </t>
  </si>
  <si>
    <r>
      <rPr>
        <b/>
        <u/>
        <sz val="12"/>
        <color theme="1"/>
        <rFont val="Times New Roman"/>
        <family val="1"/>
        <charset val="204"/>
      </rPr>
      <t>Источник информации 2</t>
    </r>
    <r>
      <rPr>
        <sz val="12"/>
        <color theme="1"/>
        <rFont val="Times New Roman"/>
        <family val="1"/>
        <charset val="204"/>
      </rPr>
      <t>: Коммерческое предложение № 2 от "01" мая 2026 г. № исх.5267</t>
    </r>
  </si>
  <si>
    <r>
      <rPr>
        <b/>
        <u/>
        <sz val="12"/>
        <color theme="1"/>
        <rFont val="Times New Roman"/>
        <family val="1"/>
        <charset val="204"/>
      </rPr>
      <t>Источник информации 3</t>
    </r>
    <r>
      <rPr>
        <sz val="12"/>
        <color theme="1"/>
        <rFont val="Times New Roman"/>
        <family val="1"/>
        <charset val="204"/>
      </rPr>
      <t>: Коммерческое предложение № 3 от "01" мая 2026 г. № исх.5265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</si>
</sst>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1" fillId="0" borderId="2" xfId="0" applyFont="1" applyBorder="1"/>
    <xf numFmtId="2" fontId="8" fillId="0" borderId="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2" fontId="1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64" fontId="1" fillId="0" borderId="0" xfId="0" applyNumberFormat="1" applyFont="1"/>
    <xf numFmtId="2" fontId="2" fillId="0" borderId="2" xfId="0" applyNumberFormat="1" applyFont="1" applyBorder="1" applyAlignment="1">
      <alignment vertical="center"/>
    </xf>
    <xf numFmtId="2" fontId="1" fillId="2" borderId="14" xfId="0" applyNumberFormat="1" applyFont="1" applyFill="1" applyBorder="1" applyAlignment="1">
      <alignment vertical="center"/>
    </xf>
    <xf numFmtId="0" fontId="6" fillId="3" borderId="0" xfId="0" applyFont="1" applyFill="1" applyAlignment="1">
      <alignment vertical="top" wrapText="1"/>
    </xf>
    <xf numFmtId="3" fontId="1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view="pageBreakPreview" topLeftCell="A2" zoomScale="95" zoomScaleSheetLayoutView="95" workbookViewId="0">
      <selection activeCell="A23" sqref="A23:K25"/>
    </sheetView>
  </sheetViews>
  <sheetFormatPr defaultRowHeight="15" x14ac:dyDescent="0.25"/>
  <cols>
    <col min="1" max="1" width="37.85546875" customWidth="1"/>
    <col min="2" max="2" width="5" customWidth="1"/>
    <col min="3" max="3" width="7.42578125" customWidth="1"/>
    <col min="4" max="6" width="10" bestFit="1" customWidth="1"/>
    <col min="7" max="7" width="15.42578125" customWidth="1"/>
    <col min="8" max="8" width="13.7109375" customWidth="1"/>
    <col min="9" max="9" width="12.140625" customWidth="1"/>
    <col min="10" max="10" width="19.5703125" customWidth="1"/>
    <col min="11" max="11" width="21.42578125" customWidth="1"/>
  </cols>
  <sheetData>
    <row r="1" spans="1:13" ht="18.75" x14ac:dyDescent="0.3"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39.75" customHeight="1" x14ac:dyDescent="0.25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</row>
    <row r="3" spans="1:13" ht="37.5" customHeight="1" x14ac:dyDescent="0.25">
      <c r="A3" s="6" t="s">
        <v>5</v>
      </c>
      <c r="B3" s="33" t="s">
        <v>6</v>
      </c>
      <c r="C3" s="34"/>
      <c r="D3" s="34"/>
      <c r="E3" s="34"/>
      <c r="F3" s="34"/>
      <c r="G3" s="34"/>
      <c r="H3" s="34"/>
      <c r="I3" s="34"/>
      <c r="J3" s="34"/>
      <c r="K3" s="35"/>
      <c r="L3" s="1"/>
      <c r="M3" s="1"/>
    </row>
    <row r="4" spans="1:13" ht="15" hidden="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51" customHeight="1" x14ac:dyDescent="0.25">
      <c r="A5" s="37" t="s">
        <v>21</v>
      </c>
      <c r="B5" s="39" t="s">
        <v>26</v>
      </c>
      <c r="C5" s="40"/>
      <c r="D5" s="40"/>
      <c r="E5" s="40"/>
      <c r="F5" s="40"/>
      <c r="G5" s="40"/>
      <c r="H5" s="40"/>
      <c r="I5" s="40"/>
      <c r="J5" s="40"/>
      <c r="K5" s="40"/>
      <c r="L5" s="1"/>
      <c r="M5" s="1"/>
    </row>
    <row r="6" spans="1:13" ht="26.25" customHeight="1" thickBot="1" x14ac:dyDescent="0.3">
      <c r="A6" s="38"/>
      <c r="B6" s="41"/>
      <c r="C6" s="42"/>
      <c r="D6" s="42"/>
      <c r="E6" s="42"/>
      <c r="F6" s="42"/>
      <c r="G6" s="42"/>
      <c r="H6" s="42"/>
      <c r="I6" s="42"/>
      <c r="J6" s="42"/>
      <c r="K6" s="42"/>
      <c r="L6" s="1"/>
      <c r="M6" s="1"/>
    </row>
    <row r="7" spans="1:13" ht="70.5" customHeight="1" thickBot="1" x14ac:dyDescent="0.3">
      <c r="A7" s="7" t="s">
        <v>2</v>
      </c>
      <c r="B7" s="4" t="s">
        <v>1</v>
      </c>
      <c r="C7" s="4" t="s">
        <v>18</v>
      </c>
      <c r="D7" s="2" t="s">
        <v>14</v>
      </c>
      <c r="E7" s="2" t="s">
        <v>15</v>
      </c>
      <c r="F7" s="2" t="s">
        <v>16</v>
      </c>
      <c r="G7" s="3" t="s">
        <v>17</v>
      </c>
      <c r="H7" s="2" t="s">
        <v>3</v>
      </c>
      <c r="I7" s="2" t="s">
        <v>0</v>
      </c>
      <c r="J7" s="4" t="s">
        <v>20</v>
      </c>
      <c r="K7" s="5" t="s">
        <v>19</v>
      </c>
      <c r="L7" s="1"/>
      <c r="M7" s="1"/>
    </row>
    <row r="8" spans="1:13" ht="69.75" customHeight="1" x14ac:dyDescent="0.25">
      <c r="A8" s="20" t="s">
        <v>24</v>
      </c>
      <c r="B8" s="12" t="s">
        <v>23</v>
      </c>
      <c r="C8" s="19">
        <v>1</v>
      </c>
      <c r="D8" s="17">
        <v>22500</v>
      </c>
      <c r="E8" s="13">
        <v>25200</v>
      </c>
      <c r="F8" s="13">
        <v>28500</v>
      </c>
      <c r="G8" s="13">
        <f>(F8+E8+D8)/3</f>
        <v>25400</v>
      </c>
      <c r="H8" s="16">
        <f>G8*C8</f>
        <v>25400</v>
      </c>
      <c r="I8" s="12">
        <f>((G8-D8)*(G8-D8)+(G8-E8)*(G8-E8)+(G8-F8)*(G8-F8))/2</f>
        <v>9030000</v>
      </c>
      <c r="J8" s="14">
        <f t="shared" ref="J8" si="0">SQRT(I8)</f>
        <v>3004.9958402633438</v>
      </c>
      <c r="K8" s="12">
        <f t="shared" ref="K8" si="1">J8/G8*100</f>
        <v>11.830692284501353</v>
      </c>
      <c r="L8" s="1"/>
      <c r="M8" s="1"/>
    </row>
    <row r="9" spans="1:13" ht="15.75" x14ac:dyDescent="0.25">
      <c r="A9" s="30"/>
      <c r="B9" s="30"/>
      <c r="C9" s="30"/>
      <c r="D9" s="30"/>
      <c r="E9" s="30"/>
      <c r="F9" s="30"/>
      <c r="G9" s="31"/>
      <c r="H9" s="11">
        <f>SUM(H8:H8)</f>
        <v>25400</v>
      </c>
      <c r="I9" s="10"/>
      <c r="J9" s="10"/>
      <c r="K9" s="10"/>
      <c r="L9" s="1"/>
      <c r="M9" s="1"/>
    </row>
    <row r="10" spans="1:13" x14ac:dyDescent="0.25">
      <c r="A10" s="22" t="s">
        <v>22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1"/>
      <c r="M10" s="1"/>
    </row>
    <row r="11" spans="1:13" x14ac:dyDescent="0.25">
      <c r="A11" s="26" t="s">
        <v>7</v>
      </c>
      <c r="B11" s="26"/>
      <c r="C11" s="26"/>
      <c r="D11" s="26"/>
      <c r="E11" s="1"/>
      <c r="F11" s="1"/>
      <c r="G11" s="1"/>
      <c r="H11" s="15"/>
      <c r="I11" s="1"/>
      <c r="J11" s="1"/>
      <c r="K11" s="1"/>
      <c r="L11" s="1"/>
      <c r="M11" s="1"/>
    </row>
    <row r="12" spans="1:13" x14ac:dyDescent="0.25">
      <c r="A12" s="29" t="s">
        <v>8</v>
      </c>
      <c r="B12" s="29"/>
      <c r="C12" s="29"/>
      <c r="D12" s="29"/>
      <c r="E12" s="29"/>
      <c r="F12" s="29"/>
      <c r="G12" s="29"/>
      <c r="H12" s="1"/>
      <c r="I12" s="9"/>
      <c r="J12" s="9"/>
      <c r="K12" s="1"/>
      <c r="L12" s="1"/>
      <c r="M12" s="1"/>
    </row>
    <row r="13" spans="1:13" x14ac:dyDescent="0.25">
      <c r="A13" s="24" t="s">
        <v>9</v>
      </c>
      <c r="B13" s="24"/>
      <c r="C13" s="24"/>
      <c r="D13" s="24"/>
      <c r="E13" s="1"/>
      <c r="F13" s="1"/>
      <c r="G13" s="1"/>
      <c r="H13" s="1"/>
      <c r="I13" s="1"/>
      <c r="J13" s="8"/>
      <c r="K13" s="1"/>
      <c r="L13" s="1"/>
      <c r="M13" s="1"/>
    </row>
    <row r="14" spans="1:13" x14ac:dyDescent="0.25">
      <c r="A14" s="24" t="s">
        <v>10</v>
      </c>
      <c r="B14" s="24"/>
      <c r="C14" s="24"/>
      <c r="D14" s="24"/>
      <c r="E14" s="24"/>
      <c r="F14" s="1"/>
      <c r="G14" s="1"/>
      <c r="H14" s="1"/>
      <c r="I14" s="1"/>
      <c r="J14" s="8"/>
      <c r="K14" s="1"/>
      <c r="L14" s="1"/>
      <c r="M14" s="1"/>
    </row>
    <row r="15" spans="1:13" x14ac:dyDescent="0.25">
      <c r="A15" s="24" t="s">
        <v>11</v>
      </c>
      <c r="B15" s="24"/>
      <c r="C15" s="24"/>
      <c r="D15" s="24"/>
      <c r="E15" s="24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24" t="s">
        <v>12</v>
      </c>
      <c r="B16" s="24"/>
      <c r="C16" s="24"/>
      <c r="D16" s="24"/>
      <c r="E16" s="24"/>
      <c r="F16" s="24"/>
      <c r="G16" s="1"/>
      <c r="H16" s="1"/>
      <c r="I16" s="1"/>
      <c r="J16" s="1"/>
      <c r="K16" s="1"/>
      <c r="L16" s="1"/>
      <c r="M16" s="1"/>
    </row>
    <row r="17" spans="1:13" x14ac:dyDescent="0.25">
      <c r="A17" s="25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1"/>
      <c r="L17" s="1"/>
      <c r="M17" s="1"/>
    </row>
    <row r="18" spans="1:13" ht="20.25" customHeight="1" x14ac:dyDescent="0.25">
      <c r="A18" s="28" t="s">
        <v>25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1"/>
      <c r="M18" s="1"/>
    </row>
    <row r="19" spans="1:13" ht="30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"/>
      <c r="M19" s="1"/>
    </row>
    <row r="20" spans="1:13" ht="15.75" customHeight="1" x14ac:dyDescent="0.25">
      <c r="A20" s="27" t="s">
        <v>28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"/>
      <c r="M20" s="1"/>
    </row>
    <row r="21" spans="1:13" ht="6.7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1"/>
      <c r="M21" s="1"/>
    </row>
    <row r="22" spans="1:13" ht="15.75" hidden="1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1"/>
      <c r="M22" s="1"/>
    </row>
    <row r="23" spans="1:13" ht="15.75" customHeight="1" x14ac:dyDescent="0.25">
      <c r="A23" s="27" t="s">
        <v>29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1"/>
      <c r="M23" s="1"/>
    </row>
    <row r="24" spans="1:13" ht="31.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1"/>
      <c r="M24" s="1"/>
    </row>
    <row r="25" spans="1:13" ht="15.75" hidden="1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"/>
      <c r="M25" s="1"/>
    </row>
    <row r="26" spans="1:13" x14ac:dyDescent="0.25">
      <c r="A26" s="23" t="s">
        <v>27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75" x14ac:dyDescent="0.25">
      <c r="A28" s="21"/>
      <c r="B28" s="21"/>
      <c r="C28" s="21"/>
      <c r="D28" s="21"/>
      <c r="E28" s="2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</sheetData>
  <mergeCells count="19">
    <mergeCell ref="A9:G9"/>
    <mergeCell ref="A2:K2"/>
    <mergeCell ref="B3:K3"/>
    <mergeCell ref="B1:K1"/>
    <mergeCell ref="A5:A6"/>
    <mergeCell ref="B5:K6"/>
    <mergeCell ref="A28:E28"/>
    <mergeCell ref="A10:K10"/>
    <mergeCell ref="A26:K26"/>
    <mergeCell ref="A14:E14"/>
    <mergeCell ref="A15:E15"/>
    <mergeCell ref="A16:F16"/>
    <mergeCell ref="A17:J17"/>
    <mergeCell ref="A11:D11"/>
    <mergeCell ref="A13:D13"/>
    <mergeCell ref="A20:K22"/>
    <mergeCell ref="A18:K18"/>
    <mergeCell ref="A23:K25"/>
    <mergeCell ref="A12:G12"/>
  </mergeCells>
  <pageMargins left="0.70866141732283472" right="0.70866141732283472" top="0.37" bottom="0.19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OTO - 1</cp:lastModifiedBy>
  <cp:lastPrinted>2026-06-03T08:02:12Z</cp:lastPrinted>
  <dcterms:created xsi:type="dcterms:W3CDTF">2014-03-03T05:25:34Z</dcterms:created>
  <dcterms:modified xsi:type="dcterms:W3CDTF">2026-06-03T11:12:50Z</dcterms:modified>
</cp:coreProperties>
</file>