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Лист1!$A$1:$Q$36</definedName>
  </definedNames>
  <calcPr calcId="144525"/>
</workbook>
</file>

<file path=xl/calcChain.xml><?xml version="1.0" encoding="utf-8"?>
<calcChain xmlns="http://schemas.openxmlformats.org/spreadsheetml/2006/main">
  <c r="P32" i="1" l="1"/>
  <c r="N32" i="1"/>
  <c r="J32" i="1"/>
  <c r="P23" i="1" l="1"/>
  <c r="P24" i="1"/>
  <c r="P25" i="1"/>
  <c r="P26" i="1"/>
  <c r="P27" i="1"/>
  <c r="P28" i="1"/>
  <c r="P29" i="1"/>
  <c r="P30" i="1"/>
  <c r="P31" i="1"/>
  <c r="N23" i="1" l="1"/>
  <c r="N24" i="1"/>
  <c r="N25" i="1"/>
  <c r="N26" i="1"/>
  <c r="N27" i="1"/>
  <c r="N28" i="1"/>
  <c r="N29" i="1"/>
  <c r="N30" i="1"/>
  <c r="N31" i="1"/>
  <c r="J23" i="1"/>
  <c r="J24" i="1"/>
  <c r="J25" i="1"/>
  <c r="J26" i="1"/>
  <c r="J27" i="1"/>
  <c r="J28" i="1"/>
  <c r="J29" i="1"/>
  <c r="J30" i="1"/>
  <c r="J31" i="1" l="1"/>
</calcChain>
</file>

<file path=xl/sharedStrings.xml><?xml version="1.0" encoding="utf-8"?>
<sst xmlns="http://schemas.openxmlformats.org/spreadsheetml/2006/main" count="40" uniqueCount="28">
  <si>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</si>
  <si>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</si>
  <si>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</si>
  <si>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</si>
  <si>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</si>
  <si>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</si>
  <si>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</si>
  <si>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</si>
  <si>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шт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</si>
  <si>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</si>
  <si>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</si>
  <si>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</si>
  <si>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</si>
  <si>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</si>
  <si>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</si>
  <si>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пар</t>
  </si>
  <si>
    <t xml:space="preserve">Экономист по сбыту ОМТОПП и СП ЦТАО                                                                                                                                                                            В.В.Кукушкина </t>
  </si>
  <si>
    <t>Пила ленточная</t>
  </si>
  <si>
    <t xml:space="preserve">Крааги спилковые </t>
  </si>
  <si>
    <t xml:space="preserve">Перчатки нейлоновые </t>
  </si>
  <si>
    <t xml:space="preserve">Паста антипригарная </t>
  </si>
  <si>
    <t xml:space="preserve">Маркер-краска </t>
  </si>
  <si>
    <t xml:space="preserve">Сверло по металу </t>
  </si>
  <si>
    <t>Предложение  № 364 от 16.07.2026</t>
  </si>
  <si>
    <t>Предложение  № 365 от 16.07.2026</t>
  </si>
  <si>
    <t>Предложение  № 366 от 16.07.2026</t>
  </si>
  <si>
    <t>В результате анализа предоставленных данных определена стартовая цена товаров (работы, услуги)  равная минимальной цене: 69 066,00 (шестьдесят девять тысяч шестьдесят шесть) рубля 00 копеек.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</si>
  <si>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21.07.2026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</si>
</sst>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&quot;р.&quot;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 vertical="distributed"/>
    </xf>
    <xf numFmtId="0" fontId="5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164" fontId="5" fillId="2" borderId="31" xfId="0" applyNumberFormat="1" applyFont="1" applyFill="1" applyBorder="1" applyAlignment="1">
      <alignment horizontal="center" vertical="center" wrapText="1"/>
    </xf>
    <xf numFmtId="164" fontId="5" fillId="2" borderId="32" xfId="0" applyNumberFormat="1" applyFont="1" applyFill="1" applyBorder="1" applyAlignment="1">
      <alignment horizontal="center" vertical="center" wrapText="1"/>
    </xf>
    <xf numFmtId="164" fontId="5" fillId="2" borderId="33" xfId="0" applyNumberFormat="1" applyFont="1" applyFill="1" applyBorder="1" applyAlignment="1">
      <alignment horizontal="center" vertical="center" wrapText="1"/>
    </xf>
    <xf numFmtId="164" fontId="5" fillId="0" borderId="31" xfId="0" applyNumberFormat="1" applyFont="1" applyBorder="1" applyAlignment="1">
      <alignment horizontal="center" vertical="center" wrapText="1"/>
    </xf>
    <xf numFmtId="164" fontId="5" fillId="0" borderId="32" xfId="0" applyNumberFormat="1" applyFont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wrapText="1"/>
    </xf>
    <xf numFmtId="164" fontId="5" fillId="0" borderId="23" xfId="0" applyNumberFormat="1" applyFont="1" applyBorder="1" applyAlignment="1">
      <alignment wrapText="1"/>
    </xf>
    <xf numFmtId="164" fontId="5" fillId="0" borderId="34" xfId="0" applyNumberFormat="1" applyFont="1" applyBorder="1"/>
    <xf numFmtId="164" fontId="5" fillId="0" borderId="27" xfId="0" applyNumberFormat="1" applyFont="1" applyBorder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left" vertical="distributed"/>
    </xf>
    <xf numFmtId="0" fontId="5" fillId="0" borderId="3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" fillId="0" borderId="37" xfId="0" applyFont="1" applyBorder="1"/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164" fontId="5" fillId="0" borderId="44" xfId="0" applyNumberFormat="1" applyFont="1" applyBorder="1"/>
    <xf numFmtId="164" fontId="5" fillId="0" borderId="45" xfId="0" applyNumberFormat="1" applyFont="1" applyBorder="1"/>
    <xf numFmtId="0" fontId="1" fillId="0" borderId="6" xfId="0" applyFont="1" applyBorder="1"/>
    <xf numFmtId="164" fontId="1" fillId="0" borderId="8" xfId="0" applyNumberFormat="1" applyFont="1" applyBorder="1"/>
    <xf numFmtId="0" fontId="1" fillId="0" borderId="7" xfId="0" applyFont="1" applyBorder="1"/>
    <xf numFmtId="0" fontId="1" fillId="0" borderId="27" xfId="0" applyFont="1" applyBorder="1"/>
    <xf numFmtId="0" fontId="1" fillId="0" borderId="46" xfId="0" applyFont="1" applyBorder="1"/>
    <xf numFmtId="0" fontId="1" fillId="0" borderId="47" xfId="0" applyFont="1" applyBorder="1"/>
    <xf numFmtId="0" fontId="8" fillId="0" borderId="21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5" fillId="0" borderId="2" xfId="0" applyFont="1" applyBorder="1" applyAlignment="1">
      <alignment horizontal="left" vertical="distributed"/>
    </xf>
    <xf numFmtId="0" fontId="3" fillId="0" borderId="35" xfId="0" applyFont="1" applyBorder="1"/>
    <xf numFmtId="0" fontId="5" fillId="0" borderId="3" xfId="0" applyFont="1" applyBorder="1" applyAlignment="1">
      <alignment horizontal="left" vertical="distributed"/>
    </xf>
    <xf numFmtId="0" fontId="5" fillId="0" borderId="0" xfId="0" applyFont="1" applyAlignment="1">
      <alignment horizontal="left" vertical="distributed"/>
    </xf>
    <xf numFmtId="0" fontId="3" fillId="0" borderId="17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2" fillId="0" borderId="6" xfId="0" applyFont="1" applyBorder="1" applyAlignment="1">
      <alignment horizontal="left" vertical="distributed"/>
    </xf>
    <xf numFmtId="0" fontId="2" fillId="0" borderId="7" xfId="0" applyFont="1" applyBorder="1" applyAlignment="1">
      <alignment horizontal="left" vertical="distributed"/>
    </xf>
    <xf numFmtId="0" fontId="2" fillId="0" borderId="8" xfId="0" applyFont="1" applyBorder="1" applyAlignment="1">
      <alignment horizontal="left" vertical="distributed"/>
    </xf>
    <xf numFmtId="0" fontId="3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distributed" vertical="center"/>
    </xf>
    <xf numFmtId="0" fontId="3" fillId="0" borderId="18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distributed"/>
    </xf>
    <xf numFmtId="0" fontId="5" fillId="0" borderId="42" xfId="0" applyFont="1" applyBorder="1" applyAlignment="1">
      <alignment horizontal="left" vertical="distributed"/>
    </xf>
    <xf numFmtId="0" fontId="5" fillId="0" borderId="43" xfId="0" applyFont="1" applyBorder="1" applyAlignment="1">
      <alignment horizontal="left" vertical="distributed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6" fillId="0" borderId="0" xfId="0" applyFont="1" applyAlignment="1">
      <alignment horizontal="justify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48"/>
  <sheetViews>
    <sheetView tabSelected="1" zoomScaleNormal="100" workbookViewId="0">
      <selection activeCell="B4" sqref="B4:P4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16.2851562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29" ht="38.25" customHeight="1" thickBot="1" x14ac:dyDescent="0.3">
      <c r="B4" s="39" t="s">
        <v>27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15"/>
      <c r="R4" s="2"/>
    </row>
    <row r="5" spans="2:29" ht="6" hidden="1" customHeight="1" x14ac:dyDescent="0.25"/>
    <row r="6" spans="2:29" ht="0.75" hidden="1" customHeight="1" x14ac:dyDescent="0.25">
      <c r="B6" s="47"/>
      <c r="C6" s="48"/>
      <c r="D6" s="48"/>
      <c r="E6" s="48"/>
      <c r="F6" s="48"/>
      <c r="G6" s="41"/>
      <c r="H6" s="42"/>
      <c r="I6" s="42"/>
      <c r="J6" s="42"/>
      <c r="K6" s="42"/>
      <c r="L6" s="42"/>
      <c r="M6" s="42"/>
      <c r="N6" s="42"/>
      <c r="O6" s="42"/>
      <c r="P6" s="42"/>
      <c r="Q6" s="42"/>
      <c r="R6" s="43"/>
      <c r="S6" s="16"/>
    </row>
    <row r="7" spans="2:29" ht="28.5" hidden="1" customHeight="1" x14ac:dyDescent="0.25">
      <c r="B7" s="49"/>
      <c r="C7" s="50"/>
      <c r="D7" s="50"/>
      <c r="E7" s="50"/>
      <c r="F7" s="50"/>
      <c r="G7" s="44"/>
      <c r="H7" s="45"/>
      <c r="I7" s="45"/>
      <c r="J7" s="45"/>
      <c r="K7" s="45"/>
      <c r="L7" s="45"/>
      <c r="M7" s="45"/>
      <c r="N7" s="45"/>
      <c r="O7" s="45"/>
      <c r="P7" s="45"/>
      <c r="Q7" s="45"/>
      <c r="R7" s="46"/>
      <c r="S7" s="3"/>
      <c r="T7" s="17"/>
      <c r="U7" s="17"/>
      <c r="V7" s="17"/>
      <c r="W7" s="17"/>
      <c r="X7" s="17"/>
      <c r="Y7" s="17"/>
      <c r="Z7" s="17"/>
      <c r="AA7" s="17"/>
      <c r="AB7" s="17"/>
      <c r="AC7" s="17"/>
    </row>
    <row r="8" spans="2:29" ht="27.75" hidden="1" customHeight="1" x14ac:dyDescent="0.25">
      <c r="B8" s="49"/>
      <c r="C8" s="50"/>
      <c r="D8" s="50"/>
      <c r="E8" s="50"/>
      <c r="F8" s="50"/>
      <c r="G8" s="44"/>
      <c r="H8" s="45"/>
      <c r="I8" s="45"/>
      <c r="J8" s="45"/>
      <c r="K8" s="45"/>
      <c r="L8" s="45"/>
      <c r="M8" s="45"/>
      <c r="N8" s="45"/>
      <c r="O8" s="45"/>
      <c r="P8" s="45"/>
      <c r="Q8" s="45"/>
      <c r="R8" s="46"/>
    </row>
    <row r="9" spans="2:29" ht="26.25" hidden="1" customHeight="1" x14ac:dyDescent="0.25">
      <c r="B9" s="49"/>
      <c r="C9" s="50"/>
      <c r="D9" s="50"/>
      <c r="E9" s="50"/>
      <c r="F9" s="50"/>
      <c r="G9" s="44"/>
      <c r="H9" s="45"/>
      <c r="I9" s="45"/>
      <c r="J9" s="45"/>
      <c r="K9" s="45"/>
      <c r="L9" s="45"/>
      <c r="M9" s="45"/>
      <c r="N9" s="45"/>
      <c r="O9" s="45"/>
      <c r="P9" s="45"/>
      <c r="Q9" s="45"/>
      <c r="R9" s="46"/>
    </row>
    <row r="10" spans="2:29" ht="28.5" hidden="1" customHeight="1" x14ac:dyDescent="0.25">
      <c r="B10" s="49"/>
      <c r="C10" s="50"/>
      <c r="D10" s="50"/>
      <c r="E10" s="50"/>
      <c r="F10" s="5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6"/>
    </row>
    <row r="11" spans="2:29" ht="30" hidden="1" customHeight="1" x14ac:dyDescent="0.25">
      <c r="B11" s="49"/>
      <c r="C11" s="50"/>
      <c r="D11" s="50"/>
      <c r="E11" s="50"/>
      <c r="F11" s="50"/>
      <c r="G11" s="44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6"/>
    </row>
    <row r="12" spans="2:29" ht="30.75" hidden="1" customHeight="1" x14ac:dyDescent="0.25">
      <c r="B12" s="49"/>
      <c r="C12" s="50"/>
      <c r="D12" s="50"/>
      <c r="E12" s="50"/>
      <c r="F12" s="50"/>
      <c r="G12" s="44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6"/>
    </row>
    <row r="13" spans="2:29" ht="25.5" hidden="1" customHeight="1" x14ac:dyDescent="0.25">
      <c r="B13" s="49"/>
      <c r="C13" s="50"/>
      <c r="D13" s="50"/>
      <c r="E13" s="50"/>
      <c r="F13" s="50"/>
      <c r="G13" s="44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pans="2:29" ht="26.25" hidden="1" customHeight="1" x14ac:dyDescent="0.25">
      <c r="B14" s="49"/>
      <c r="C14" s="50"/>
      <c r="D14" s="50"/>
      <c r="E14" s="50"/>
      <c r="F14" s="50"/>
      <c r="G14" s="44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6"/>
    </row>
    <row r="15" spans="2:29" ht="24.75" hidden="1" customHeight="1" x14ac:dyDescent="0.25">
      <c r="B15" s="49"/>
      <c r="C15" s="50"/>
      <c r="D15" s="50"/>
      <c r="E15" s="50"/>
      <c r="F15" s="50"/>
      <c r="G15" s="44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6"/>
    </row>
    <row r="16" spans="2:29" ht="24.75" hidden="1" customHeight="1" x14ac:dyDescent="0.25">
      <c r="B16" s="51"/>
      <c r="C16" s="52"/>
      <c r="D16" s="52"/>
      <c r="E16" s="52"/>
      <c r="F16" s="52"/>
      <c r="G16" s="44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6"/>
    </row>
    <row r="17" spans="2:18" ht="30" hidden="1" customHeight="1" x14ac:dyDescent="0.25">
      <c r="B17" s="51"/>
      <c r="C17" s="52"/>
      <c r="D17" s="52"/>
      <c r="E17" s="52"/>
      <c r="F17" s="52"/>
      <c r="G17" s="44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2:18" ht="30.75" hidden="1" customHeight="1" x14ac:dyDescent="0.25">
      <c r="B18" s="53"/>
      <c r="C18" s="54"/>
      <c r="D18" s="54"/>
      <c r="E18" s="54"/>
      <c r="F18" s="54"/>
      <c r="G18" s="44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6"/>
    </row>
    <row r="19" spans="2:18" hidden="1" x14ac:dyDescent="0.25">
      <c r="B19" s="55"/>
      <c r="C19" s="56"/>
      <c r="D19" s="56"/>
      <c r="E19" s="56"/>
      <c r="F19" s="57"/>
      <c r="G19" s="55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8"/>
    </row>
    <row r="20" spans="2:18" hidden="1" x14ac:dyDescent="0.25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48"/>
      <c r="R20" s="43"/>
    </row>
    <row r="21" spans="2:18" ht="39" customHeight="1" thickTop="1" thickBot="1" x14ac:dyDescent="0.3">
      <c r="B21" s="74" t="s">
        <v>0</v>
      </c>
      <c r="C21" s="80" t="s">
        <v>1</v>
      </c>
      <c r="D21" s="81"/>
      <c r="E21" s="81"/>
      <c r="F21" s="82"/>
      <c r="G21" s="76" t="s">
        <v>2</v>
      </c>
      <c r="H21" s="78" t="s">
        <v>3</v>
      </c>
      <c r="I21" s="61" t="s">
        <v>23</v>
      </c>
      <c r="J21" s="62"/>
      <c r="K21" s="61" t="s">
        <v>24</v>
      </c>
      <c r="L21" s="63"/>
      <c r="M21" s="63"/>
      <c r="N21" s="62"/>
      <c r="O21" s="61" t="s">
        <v>25</v>
      </c>
      <c r="P21" s="62"/>
      <c r="Q21" s="18"/>
      <c r="R21" s="19"/>
    </row>
    <row r="22" spans="2:18" ht="67.5" customHeight="1" thickBot="1" x14ac:dyDescent="0.3">
      <c r="B22" s="75"/>
      <c r="C22" s="83"/>
      <c r="D22" s="84"/>
      <c r="E22" s="84"/>
      <c r="F22" s="85"/>
      <c r="G22" s="77"/>
      <c r="H22" s="79"/>
      <c r="I22" s="6" t="s">
        <v>4</v>
      </c>
      <c r="J22" s="7" t="s">
        <v>5</v>
      </c>
      <c r="K22" s="6" t="s">
        <v>4</v>
      </c>
      <c r="L22" s="6" t="s">
        <v>6</v>
      </c>
      <c r="M22" s="8" t="s">
        <v>7</v>
      </c>
      <c r="N22" s="6" t="s">
        <v>5</v>
      </c>
      <c r="O22" s="9" t="s">
        <v>4</v>
      </c>
      <c r="P22" s="10" t="s">
        <v>5</v>
      </c>
      <c r="Q22" s="20"/>
      <c r="R22" s="20"/>
    </row>
    <row r="23" spans="2:18" ht="24.75" customHeight="1" thickTop="1" x14ac:dyDescent="0.25">
      <c r="B23" s="4">
        <v>1</v>
      </c>
      <c r="C23" s="70" t="s">
        <v>17</v>
      </c>
      <c r="D23" s="68"/>
      <c r="E23" s="68"/>
      <c r="F23" s="69"/>
      <c r="G23" s="5" t="s">
        <v>8</v>
      </c>
      <c r="H23" s="35">
        <v>15</v>
      </c>
      <c r="I23" s="13">
        <v>3759</v>
      </c>
      <c r="J23" s="11">
        <f t="shared" ref="J23:J30" si="0">I23*H23</f>
        <v>56385</v>
      </c>
      <c r="K23" s="13">
        <v>4000</v>
      </c>
      <c r="L23" s="14"/>
      <c r="M23" s="14"/>
      <c r="N23" s="11">
        <f t="shared" ref="N23:N31" si="1">(K23*H23)</f>
        <v>60000</v>
      </c>
      <c r="O23" s="13">
        <v>3900</v>
      </c>
      <c r="P23" s="12">
        <f t="shared" ref="P23:P31" si="2">(O23*H23)</f>
        <v>58500</v>
      </c>
      <c r="R23" s="21"/>
    </row>
    <row r="24" spans="2:18" ht="26.25" customHeight="1" x14ac:dyDescent="0.25">
      <c r="B24" s="4">
        <v>2</v>
      </c>
      <c r="C24" s="67" t="s">
        <v>18</v>
      </c>
      <c r="D24" s="68"/>
      <c r="E24" s="68"/>
      <c r="F24" s="69"/>
      <c r="G24" s="5" t="s">
        <v>15</v>
      </c>
      <c r="H24" s="35">
        <v>5</v>
      </c>
      <c r="I24" s="13">
        <v>580</v>
      </c>
      <c r="J24" s="11">
        <f t="shared" si="0"/>
        <v>2900</v>
      </c>
      <c r="K24" s="13">
        <v>700</v>
      </c>
      <c r="L24" s="14"/>
      <c r="M24" s="14"/>
      <c r="N24" s="11">
        <f t="shared" si="1"/>
        <v>3500</v>
      </c>
      <c r="O24" s="13">
        <v>600</v>
      </c>
      <c r="P24" s="12">
        <f t="shared" si="2"/>
        <v>3000</v>
      </c>
      <c r="R24" s="21"/>
    </row>
    <row r="25" spans="2:18" ht="23.25" customHeight="1" x14ac:dyDescent="0.25">
      <c r="B25" s="4">
        <v>4</v>
      </c>
      <c r="C25" s="96" t="s">
        <v>19</v>
      </c>
      <c r="D25" s="97"/>
      <c r="E25" s="97"/>
      <c r="F25" s="70"/>
      <c r="G25" s="5" t="s">
        <v>8</v>
      </c>
      <c r="H25" s="35">
        <v>20</v>
      </c>
      <c r="I25" s="13">
        <v>43</v>
      </c>
      <c r="J25" s="11">
        <f t="shared" si="0"/>
        <v>860</v>
      </c>
      <c r="K25" s="13">
        <v>64</v>
      </c>
      <c r="L25" s="14"/>
      <c r="M25" s="14"/>
      <c r="N25" s="11">
        <f t="shared" si="1"/>
        <v>1280</v>
      </c>
      <c r="O25" s="13">
        <v>50</v>
      </c>
      <c r="P25" s="12">
        <f t="shared" si="2"/>
        <v>1000</v>
      </c>
      <c r="R25" s="21"/>
    </row>
    <row r="26" spans="2:18" ht="23.25" customHeight="1" x14ac:dyDescent="0.25">
      <c r="B26" s="4">
        <v>5</v>
      </c>
      <c r="C26" s="67" t="s">
        <v>20</v>
      </c>
      <c r="D26" s="68"/>
      <c r="E26" s="68"/>
      <c r="F26" s="69"/>
      <c r="G26" s="5" t="s">
        <v>8</v>
      </c>
      <c r="H26" s="35">
        <v>1</v>
      </c>
      <c r="I26" s="13">
        <v>461</v>
      </c>
      <c r="J26" s="11">
        <f t="shared" si="0"/>
        <v>461</v>
      </c>
      <c r="K26" s="13">
        <v>558</v>
      </c>
      <c r="L26" s="14"/>
      <c r="M26" s="14"/>
      <c r="N26" s="11">
        <f t="shared" si="1"/>
        <v>558</v>
      </c>
      <c r="O26" s="13">
        <v>500</v>
      </c>
      <c r="P26" s="12">
        <f t="shared" si="2"/>
        <v>500</v>
      </c>
      <c r="R26" s="21"/>
    </row>
    <row r="27" spans="2:18" ht="22.5" customHeight="1" x14ac:dyDescent="0.25">
      <c r="B27" s="4">
        <v>6</v>
      </c>
      <c r="C27" s="64" t="s">
        <v>21</v>
      </c>
      <c r="D27" s="65"/>
      <c r="E27" s="65"/>
      <c r="F27" s="66"/>
      <c r="G27" s="5" t="s">
        <v>8</v>
      </c>
      <c r="H27" s="35">
        <v>10</v>
      </c>
      <c r="I27" s="13">
        <v>105</v>
      </c>
      <c r="J27" s="11">
        <f t="shared" si="0"/>
        <v>1050</v>
      </c>
      <c r="K27" s="13">
        <v>158</v>
      </c>
      <c r="L27" s="14"/>
      <c r="M27" s="14"/>
      <c r="N27" s="11">
        <f t="shared" si="1"/>
        <v>1580</v>
      </c>
      <c r="O27" s="13">
        <v>144</v>
      </c>
      <c r="P27" s="12">
        <f t="shared" si="2"/>
        <v>1440</v>
      </c>
      <c r="R27" s="21"/>
    </row>
    <row r="28" spans="2:18" ht="22.5" customHeight="1" x14ac:dyDescent="0.25">
      <c r="B28" s="4">
        <v>7</v>
      </c>
      <c r="C28" s="67" t="s">
        <v>22</v>
      </c>
      <c r="D28" s="68"/>
      <c r="E28" s="68"/>
      <c r="F28" s="69"/>
      <c r="G28" s="5" t="s">
        <v>8</v>
      </c>
      <c r="H28" s="35">
        <v>20</v>
      </c>
      <c r="I28" s="13">
        <v>266</v>
      </c>
      <c r="J28" s="11">
        <f t="shared" si="0"/>
        <v>5320</v>
      </c>
      <c r="K28" s="13">
        <v>348</v>
      </c>
      <c r="L28" s="14"/>
      <c r="M28" s="14"/>
      <c r="N28" s="11">
        <f t="shared" si="1"/>
        <v>6960</v>
      </c>
      <c r="O28" s="13">
        <v>300</v>
      </c>
      <c r="P28" s="12">
        <f t="shared" si="2"/>
        <v>6000</v>
      </c>
      <c r="R28" s="21"/>
    </row>
    <row r="29" spans="2:18" ht="21.75" customHeight="1" x14ac:dyDescent="0.25">
      <c r="B29" s="4">
        <v>8</v>
      </c>
      <c r="C29" s="67" t="s">
        <v>22</v>
      </c>
      <c r="D29" s="68"/>
      <c r="E29" s="68"/>
      <c r="F29" s="69"/>
      <c r="G29" s="5" t="s">
        <v>8</v>
      </c>
      <c r="H29" s="35">
        <v>10</v>
      </c>
      <c r="I29" s="13">
        <v>124</v>
      </c>
      <c r="J29" s="11">
        <f t="shared" si="0"/>
        <v>1240</v>
      </c>
      <c r="K29" s="13">
        <v>168</v>
      </c>
      <c r="L29" s="14"/>
      <c r="M29" s="14"/>
      <c r="N29" s="11">
        <f t="shared" si="1"/>
        <v>1680</v>
      </c>
      <c r="O29" s="13">
        <v>146</v>
      </c>
      <c r="P29" s="12">
        <f t="shared" si="2"/>
        <v>1460</v>
      </c>
      <c r="R29" s="21"/>
    </row>
    <row r="30" spans="2:18" ht="21" customHeight="1" thickBot="1" x14ac:dyDescent="0.3">
      <c r="B30" s="22">
        <v>9</v>
      </c>
      <c r="C30" s="86" t="s">
        <v>22</v>
      </c>
      <c r="D30" s="87"/>
      <c r="E30" s="87"/>
      <c r="F30" s="88"/>
      <c r="G30" s="5" t="s">
        <v>8</v>
      </c>
      <c r="H30" s="36">
        <v>10</v>
      </c>
      <c r="I30" s="27">
        <v>85</v>
      </c>
      <c r="J30" s="11">
        <f t="shared" si="0"/>
        <v>850</v>
      </c>
      <c r="K30" s="27">
        <v>110</v>
      </c>
      <c r="L30" s="28"/>
      <c r="M30" s="28"/>
      <c r="N30" s="11">
        <f t="shared" si="1"/>
        <v>1100</v>
      </c>
      <c r="O30" s="27">
        <v>95</v>
      </c>
      <c r="P30" s="12">
        <f t="shared" si="2"/>
        <v>950</v>
      </c>
      <c r="R30" s="21"/>
    </row>
    <row r="31" spans="2:18" ht="23.25" hidden="1" customHeight="1" x14ac:dyDescent="0.25">
      <c r="B31" s="24"/>
      <c r="C31" s="89"/>
      <c r="D31" s="90"/>
      <c r="E31" s="90"/>
      <c r="F31" s="91"/>
      <c r="G31" s="5"/>
      <c r="H31" s="23"/>
      <c r="I31" s="27"/>
      <c r="J31" s="11">
        <f>SUM(J23:J30)</f>
        <v>69066</v>
      </c>
      <c r="K31" s="27"/>
      <c r="L31" s="28"/>
      <c r="M31" s="28"/>
      <c r="N31" s="11">
        <f t="shared" si="1"/>
        <v>0</v>
      </c>
      <c r="O31" s="27"/>
      <c r="P31" s="12">
        <f t="shared" si="2"/>
        <v>0</v>
      </c>
      <c r="R31" s="21"/>
    </row>
    <row r="32" spans="2:18" ht="23.25" customHeight="1" thickBot="1" x14ac:dyDescent="0.3">
      <c r="B32" s="92" t="s">
        <v>9</v>
      </c>
      <c r="C32" s="93"/>
      <c r="D32" s="93"/>
      <c r="E32" s="93"/>
      <c r="F32" s="93"/>
      <c r="G32" s="93"/>
      <c r="H32" s="94"/>
      <c r="I32" s="29"/>
      <c r="J32" s="30">
        <f>SUM(J31)</f>
        <v>69066</v>
      </c>
      <c r="K32" s="29"/>
      <c r="L32" s="31"/>
      <c r="M32" s="31"/>
      <c r="N32" s="11">
        <f>SUM(N23:N31)</f>
        <v>76658</v>
      </c>
      <c r="O32" s="32"/>
      <c r="P32" s="12">
        <f>SUM(P23:P31)</f>
        <v>72850</v>
      </c>
      <c r="R32" s="21"/>
    </row>
    <row r="33" spans="2:26" ht="12" customHeight="1" x14ac:dyDescent="0.2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R33" s="33"/>
      <c r="T33" s="34"/>
      <c r="U33" s="34"/>
      <c r="V33" s="34"/>
      <c r="X33" s="34"/>
      <c r="Z33" s="34"/>
    </row>
    <row r="34" spans="2:26" ht="33.75" customHeight="1" x14ac:dyDescent="0.25">
      <c r="B34" s="71" t="s">
        <v>26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</row>
    <row r="35" spans="2:26" ht="47.25" customHeight="1" x14ac:dyDescent="0.25">
      <c r="B35" s="72" t="s">
        <v>10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</row>
    <row r="36" spans="2:26" ht="29.25" customHeight="1" x14ac:dyDescent="0.25">
      <c r="B36" s="72" t="s">
        <v>16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  <row r="37" spans="2:26" ht="15.75" x14ac:dyDescent="0.25">
      <c r="B37" s="25" t="s">
        <v>11</v>
      </c>
    </row>
    <row r="38" spans="2:26" ht="0.75" hidden="1" customHeight="1" x14ac:dyDescent="0.25">
      <c r="B38" s="25"/>
    </row>
    <row r="39" spans="2:26" ht="16.5" hidden="1" x14ac:dyDescent="0.25">
      <c r="B39" s="26"/>
    </row>
    <row r="40" spans="2:26" hidden="1" x14ac:dyDescent="0.25"/>
    <row r="41" spans="2:26" hidden="1" x14ac:dyDescent="0.2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2:26" ht="27.75" hidden="1" customHeight="1" x14ac:dyDescent="0.2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2:26" ht="4.5" hidden="1" customHeight="1" x14ac:dyDescent="0.25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2:26" ht="63.75" hidden="1" customHeight="1" x14ac:dyDescent="0.25">
      <c r="Q44" s="17"/>
    </row>
    <row r="45" spans="2:26" hidden="1" x14ac:dyDescent="0.25"/>
    <row r="46" spans="2:26" hidden="1" x14ac:dyDescent="0.25"/>
    <row r="47" spans="2:26" ht="15.75" hidden="1" customHeight="1" x14ac:dyDescent="0.25">
      <c r="B47" s="73" t="s">
        <v>12</v>
      </c>
      <c r="C47" s="73"/>
      <c r="D47" s="73"/>
      <c r="E47" s="73"/>
      <c r="F47" s="73"/>
      <c r="G47" s="73"/>
      <c r="I47" s="1" t="s">
        <v>13</v>
      </c>
      <c r="N47" s="25" t="s">
        <v>14</v>
      </c>
    </row>
    <row r="48" spans="2:26" ht="56.25" customHeight="1" x14ac:dyDescent="0.25"/>
  </sheetData>
  <mergeCells count="41">
    <mergeCell ref="B36:P36"/>
    <mergeCell ref="B47:G47"/>
    <mergeCell ref="B21:B22"/>
    <mergeCell ref="G21:G22"/>
    <mergeCell ref="H21:H22"/>
    <mergeCell ref="C21:F22"/>
    <mergeCell ref="C29:F29"/>
    <mergeCell ref="C30:F30"/>
    <mergeCell ref="C31:F31"/>
    <mergeCell ref="B32:H32"/>
    <mergeCell ref="B33:P33"/>
    <mergeCell ref="C24:F24"/>
    <mergeCell ref="C25:F25"/>
    <mergeCell ref="C26:F26"/>
    <mergeCell ref="C27:F27"/>
    <mergeCell ref="C28:F28"/>
    <mergeCell ref="C23:F23"/>
    <mergeCell ref="B34:P34"/>
    <mergeCell ref="B35:P35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2026-06-04T07:21:18Z</cp:lastPrinted>
  <dcterms:created xsi:type="dcterms:W3CDTF">2026-04-09T04:50:40Z</dcterms:created>
  <dcterms:modified xsi:type="dcterms:W3CDTF">2026-07-21T10:02:00Z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1049-12.2.0.23196</vt:lpwstr>
  </property>
</Properties>
</file>