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2" yWindow="122" windowWidth="15595" windowHeight="9238"/>
  </bookViews>
  <sheets>
    <sheet name="обоснование НМЦК анализом рынка" sheetId="2" r:id="rId1"/>
  </sheets>
  <calcPr calcId="144525" refMode="R1C1"/>
</workbook>
</file>

<file path=xl/calcChain.xml><?xml version="1.0" encoding="utf-8"?>
<calcChain xmlns="http://schemas.openxmlformats.org/spreadsheetml/2006/main">
  <c r="I13" i="2" l="1"/>
  <c r="H13" i="2"/>
  <c r="G13" i="2"/>
  <c r="R12" i="2"/>
  <c r="J12" i="2" s="1"/>
  <c r="K12" i="2"/>
  <c r="M12" i="2" s="1"/>
</calcChain>
</file>

<file path=xl/sharedStrings.xml><?xml version="1.0" encoding="utf-8"?>
<sst xmlns="http://schemas.openxmlformats.org/spreadsheetml/2006/main" count="32" uniqueCount="29">
  <si>
    <t xml:space="preserve">Кол-во </t>
  </si>
  <si>
    <t>Метод сопоставимых рыночных цен (анализа рынка)</t>
  </si>
  <si>
    <t>№ п/п</t>
  </si>
  <si>
    <t xml:space="preserve">Наименование товара по КТРУ  </t>
  </si>
  <si>
    <t>Наименование товара согласно описанию объекта закупки</t>
  </si>
  <si>
    <t>Типовая принадлежность</t>
  </si>
  <si>
    <t>Единица измерений</t>
  </si>
  <si>
    <t>Ценовые значения анализа рынка</t>
  </si>
  <si>
    <t xml:space="preserve">Источник № 1 </t>
  </si>
  <si>
    <t xml:space="preserve">Источник № 2 </t>
  </si>
  <si>
    <t xml:space="preserve">Источник № 3 </t>
  </si>
  <si>
    <t>Цена за ед.(руб.)</t>
  </si>
  <si>
    <t>Коэфф. вариации (v)</t>
  </si>
  <si>
    <t>Ср. рыночная цена за единицу
(руб.)</t>
  </si>
  <si>
    <t>Цена за единицу с учетом нормативных затрат                    (руб.)</t>
  </si>
  <si>
    <t xml:space="preserve">Предмет контракта: </t>
  </si>
  <si>
    <t>Реквизиты запросов ценовой информации и ответы на них (в т.ч. в ЕИС):</t>
  </si>
  <si>
    <t>Итого цена единицы товара (работы, услуги) в том числе с учетом ЛБО (руб.)</t>
  </si>
  <si>
    <t>Обоснование начальной (максимальной) цены контракта (НМЦК)</t>
  </si>
  <si>
    <t xml:space="preserve">Всего
НМЦК с учетом ЛБО (руб.)
</t>
  </si>
  <si>
    <t>Используемый метод определения НМЦК:</t>
  </si>
  <si>
    <t>Расчет НМЦК</t>
  </si>
  <si>
    <r>
      <t>Итоговое значение НМЦК (руб.)</t>
    </r>
    <r>
      <rPr>
        <b/>
        <sz val="16"/>
        <color indexed="8"/>
        <rFont val="Times New Roman"/>
        <family val="1"/>
        <charset val="204"/>
      </rPr>
      <t>*</t>
    </r>
  </si>
  <si>
    <t>Дата подготовки обоснования НМЦК:</t>
  </si>
  <si>
    <t>*В соответствии с требованиями Постановления Правительства РФ от 23.12.2024 № 1875 Заказчик декларирует факт отсутствия в реестре российской промышленной продукции товара с характеристиками, соответствующими потребности заказчика. Учитывая изложенное, в описании объекта закупки указаны характеристики товара, потребность в котором имеется у заказчика и который отсутствует в реестре российской промышленной продукции.</t>
  </si>
  <si>
    <t>Итого НМЦК (ЦК)</t>
  </si>
  <si>
    <t>условная единица</t>
  </si>
  <si>
    <t>Оказание услуг по проведению технического осмотра автотранспортных средств, с выдачей диагностической карты для обеспечения нужд Управления Федерального казначейства по Псковской области</t>
  </si>
  <si>
    <t xml:space="preserve">Письмо о предоставлении ценовой информации от 10.04.2026 № 54-25-07/2341 направлено в 5 организаций. Ответ получен от 3 (трех) организаций, на основании данной информации произведен расчет НМЦК: Источник № 1 – от 10.04.2026 № 2386, Источник № 2 – от 10.04.2026 № 2387, Источник № 3 – от 10.04.2026 № 2388. 
Запрос ценовой информации в ЕИС: от 26.03.2026 № 0872400000226000235 (ред. №2).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</si>
</sst>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0"/>
      <name val="Arial Cyr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0"/>
      <name val="Arial Cyr"/>
      <charset val="204"/>
    </font>
    <font>
      <b/>
      <sz val="14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0" fontId="0" fillId="3" borderId="3" xfId="0" applyFill="1" applyBorder="1"/>
    <xf numFmtId="0" fontId="0" fillId="3" borderId="3" xfId="0" applyFill="1" applyBorder="1" applyAlignment="1">
      <alignment wrapText="1"/>
    </xf>
    <xf numFmtId="2" fontId="0" fillId="3" borderId="3" xfId="0" applyNumberForma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2" fontId="9" fillId="4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4" fontId="10" fillId="0" borderId="0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wrapText="1"/>
    </xf>
    <xf numFmtId="0" fontId="12" fillId="3" borderId="13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5" fillId="4" borderId="5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showGridLines="0" tabSelected="1" topLeftCell="A4" zoomScale="85" zoomScaleNormal="85" workbookViewId="0">
      <selection activeCell="G8" sqref="G8:I8"/>
    </sheetView>
  </sheetViews>
  <sheetFormatPr defaultRowHeight="12.9" x14ac:dyDescent="0.2"/>
  <cols>
    <col min="1" max="1" width="7.625" customWidth="1"/>
    <col min="2" max="2" width="19" customWidth="1"/>
    <col min="3" max="3" width="40" customWidth="1"/>
    <col min="4" max="4" width="17" customWidth="1"/>
    <col min="5" max="5" width="10.625" customWidth="1"/>
    <col min="6" max="6" width="10.375" customWidth="1"/>
    <col min="7" max="9" width="16.125" customWidth="1"/>
    <col min="10" max="10" width="13.625" customWidth="1"/>
    <col min="11" max="11" width="17" customWidth="1"/>
    <col min="12" max="12" width="15.25" customWidth="1"/>
    <col min="13" max="13" width="20.375" customWidth="1"/>
    <col min="14" max="14" width="14.25" customWidth="1"/>
    <col min="15" max="15" width="14.75" customWidth="1"/>
  </cols>
  <sheetData>
    <row r="1" spans="1:18" ht="14.3" x14ac:dyDescent="0.25">
      <c r="A1" s="7"/>
      <c r="B1" s="8"/>
      <c r="C1" s="9"/>
      <c r="D1" s="9"/>
      <c r="E1" s="9"/>
      <c r="F1" s="9"/>
      <c r="G1" s="10"/>
      <c r="H1" s="10"/>
      <c r="I1" s="10"/>
      <c r="J1" s="11"/>
      <c r="K1" s="39"/>
      <c r="L1" s="39"/>
      <c r="M1" s="39"/>
      <c r="N1" s="39"/>
      <c r="O1" s="40"/>
    </row>
    <row r="2" spans="1:18" s="1" customFormat="1" ht="41.95" customHeight="1" x14ac:dyDescent="0.2">
      <c r="A2" s="46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  <c r="P2" s="2"/>
      <c r="Q2" s="2"/>
    </row>
    <row r="3" spans="1:18" s="1" customFormat="1" ht="41.95" customHeight="1" x14ac:dyDescent="0.2">
      <c r="A3" s="49" t="s">
        <v>23</v>
      </c>
      <c r="B3" s="44"/>
      <c r="C3" s="44"/>
      <c r="D3" s="44"/>
      <c r="E3" s="44"/>
      <c r="F3" s="41">
        <v>46122</v>
      </c>
      <c r="G3" s="42"/>
      <c r="H3" s="42"/>
      <c r="I3" s="42"/>
      <c r="J3" s="42"/>
      <c r="K3" s="42"/>
      <c r="L3" s="42"/>
      <c r="M3" s="42"/>
      <c r="N3" s="42"/>
      <c r="O3" s="43"/>
      <c r="P3" s="2"/>
      <c r="Q3" s="2"/>
    </row>
    <row r="4" spans="1:18" s="1" customFormat="1" ht="55.7" customHeight="1" x14ac:dyDescent="0.2">
      <c r="A4" s="49" t="s">
        <v>15</v>
      </c>
      <c r="B4" s="44"/>
      <c r="C4" s="44"/>
      <c r="D4" s="44"/>
      <c r="E4" s="44"/>
      <c r="F4" s="42" t="s">
        <v>27</v>
      </c>
      <c r="G4" s="42"/>
      <c r="H4" s="42"/>
      <c r="I4" s="42"/>
      <c r="J4" s="42"/>
      <c r="K4" s="42"/>
      <c r="L4" s="42"/>
      <c r="M4" s="42"/>
      <c r="N4" s="42"/>
      <c r="O4" s="43"/>
      <c r="P4" s="2"/>
      <c r="Q4" s="2"/>
    </row>
    <row r="5" spans="1:18" s="1" customFormat="1" ht="30.75" customHeight="1" x14ac:dyDescent="0.2">
      <c r="A5" s="49" t="s">
        <v>20</v>
      </c>
      <c r="B5" s="44"/>
      <c r="C5" s="44"/>
      <c r="D5" s="44"/>
      <c r="E5" s="44"/>
      <c r="F5" s="44" t="s">
        <v>1</v>
      </c>
      <c r="G5" s="44"/>
      <c r="H5" s="44"/>
      <c r="I5" s="44"/>
      <c r="J5" s="44"/>
      <c r="K5" s="44"/>
      <c r="L5" s="44"/>
      <c r="M5" s="44"/>
      <c r="N5" s="44"/>
      <c r="O5" s="45"/>
      <c r="P5" s="2"/>
      <c r="Q5" s="2"/>
    </row>
    <row r="6" spans="1:18" s="1" customFormat="1" ht="72.7" customHeight="1" x14ac:dyDescent="0.2">
      <c r="A6" s="49" t="s">
        <v>16</v>
      </c>
      <c r="B6" s="44"/>
      <c r="C6" s="44"/>
      <c r="D6" s="44"/>
      <c r="E6" s="44"/>
      <c r="F6" s="42" t="s">
        <v>28</v>
      </c>
      <c r="G6" s="42"/>
      <c r="H6" s="42"/>
      <c r="I6" s="42"/>
      <c r="J6" s="42"/>
      <c r="K6" s="42"/>
      <c r="L6" s="42"/>
      <c r="M6" s="42"/>
      <c r="N6" s="42"/>
      <c r="O6" s="43"/>
      <c r="P6" s="2"/>
      <c r="Q6" s="2"/>
    </row>
    <row r="7" spans="1:18" s="1" customFormat="1" ht="31.6" customHeight="1" x14ac:dyDescent="0.2">
      <c r="A7" s="62" t="s">
        <v>2</v>
      </c>
      <c r="B7" s="36" t="s">
        <v>3</v>
      </c>
      <c r="C7" s="53" t="s">
        <v>4</v>
      </c>
      <c r="D7" s="53" t="s">
        <v>5</v>
      </c>
      <c r="E7" s="53" t="s">
        <v>6</v>
      </c>
      <c r="F7" s="53" t="s">
        <v>0</v>
      </c>
      <c r="G7" s="56" t="s">
        <v>21</v>
      </c>
      <c r="H7" s="57"/>
      <c r="I7" s="57"/>
      <c r="J7" s="57"/>
      <c r="K7" s="57"/>
      <c r="L7" s="57"/>
      <c r="M7" s="58"/>
      <c r="N7" s="52" t="s">
        <v>17</v>
      </c>
      <c r="O7" s="61" t="s">
        <v>19</v>
      </c>
      <c r="P7" s="2"/>
      <c r="Q7" s="2"/>
    </row>
    <row r="8" spans="1:18" s="1" customFormat="1" ht="23.3" customHeight="1" x14ac:dyDescent="0.2">
      <c r="A8" s="63"/>
      <c r="B8" s="37"/>
      <c r="C8" s="54"/>
      <c r="D8" s="54"/>
      <c r="E8" s="54"/>
      <c r="F8" s="54"/>
      <c r="G8" s="34" t="s">
        <v>7</v>
      </c>
      <c r="H8" s="34"/>
      <c r="I8" s="34"/>
      <c r="J8" s="35" t="s">
        <v>12</v>
      </c>
      <c r="K8" s="35" t="s">
        <v>13</v>
      </c>
      <c r="L8" s="35" t="s">
        <v>14</v>
      </c>
      <c r="M8" s="53" t="s">
        <v>22</v>
      </c>
      <c r="N8" s="52"/>
      <c r="O8" s="61"/>
      <c r="P8" s="2"/>
      <c r="Q8" s="2"/>
    </row>
    <row r="9" spans="1:18" s="1" customFormat="1" ht="23.3" customHeight="1" x14ac:dyDescent="0.2">
      <c r="A9" s="63"/>
      <c r="B9" s="37"/>
      <c r="C9" s="54"/>
      <c r="D9" s="54"/>
      <c r="E9" s="54"/>
      <c r="F9" s="54"/>
      <c r="G9" s="13" t="s">
        <v>8</v>
      </c>
      <c r="H9" s="13" t="s">
        <v>9</v>
      </c>
      <c r="I9" s="13" t="s">
        <v>10</v>
      </c>
      <c r="J9" s="35"/>
      <c r="K9" s="35"/>
      <c r="L9" s="35"/>
      <c r="M9" s="54"/>
      <c r="N9" s="52"/>
      <c r="O9" s="61"/>
      <c r="P9" s="2"/>
      <c r="Q9" s="2"/>
    </row>
    <row r="10" spans="1:18" ht="29.25" customHeight="1" x14ac:dyDescent="0.2">
      <c r="A10" s="64"/>
      <c r="B10" s="38"/>
      <c r="C10" s="55"/>
      <c r="D10" s="55"/>
      <c r="E10" s="55"/>
      <c r="F10" s="55"/>
      <c r="G10" s="13" t="s">
        <v>11</v>
      </c>
      <c r="H10" s="13" t="s">
        <v>11</v>
      </c>
      <c r="I10" s="13" t="s">
        <v>11</v>
      </c>
      <c r="J10" s="35"/>
      <c r="K10" s="35"/>
      <c r="L10" s="35"/>
      <c r="M10" s="55"/>
      <c r="N10" s="52"/>
      <c r="O10" s="61"/>
      <c r="Q10" s="23"/>
      <c r="R10" s="23"/>
    </row>
    <row r="11" spans="1:18" ht="35.35" customHeight="1" x14ac:dyDescent="0.2">
      <c r="A11" s="12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5">
        <v>7</v>
      </c>
      <c r="H11" s="5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6">
        <v>14</v>
      </c>
      <c r="O11" s="17">
        <v>15</v>
      </c>
      <c r="Q11" s="23"/>
      <c r="R11" s="23"/>
    </row>
    <row r="12" spans="1:18" ht="135.19999999999999" customHeight="1" x14ac:dyDescent="0.2">
      <c r="A12" s="19">
        <v>1</v>
      </c>
      <c r="B12" s="14"/>
      <c r="C12" s="14" t="s">
        <v>27</v>
      </c>
      <c r="D12" s="14"/>
      <c r="E12" s="18" t="s">
        <v>26</v>
      </c>
      <c r="F12" s="18">
        <v>7</v>
      </c>
      <c r="G12" s="6">
        <v>1202</v>
      </c>
      <c r="H12" s="3">
        <v>1202</v>
      </c>
      <c r="I12" s="6">
        <v>1202</v>
      </c>
      <c r="J12" s="21">
        <f>R12/K12*100</f>
        <v>0</v>
      </c>
      <c r="K12" s="15">
        <f>(G12+H12+I12)/3</f>
        <v>1202</v>
      </c>
      <c r="L12" s="3">
        <v>140500</v>
      </c>
      <c r="M12" s="20">
        <f>K12*F12</f>
        <v>8414</v>
      </c>
      <c r="N12" s="33"/>
      <c r="O12" s="33"/>
      <c r="Q12" s="23"/>
      <c r="R12" s="23">
        <f>STDEV(G12:I12)</f>
        <v>0</v>
      </c>
    </row>
    <row r="13" spans="1:18" ht="27.7" customHeight="1" x14ac:dyDescent="0.2">
      <c r="A13" s="28"/>
      <c r="B13" s="29"/>
      <c r="C13" s="29"/>
      <c r="D13" s="29"/>
      <c r="E13" s="30"/>
      <c r="F13" s="30"/>
      <c r="G13" s="31">
        <f>G12*F12</f>
        <v>8414</v>
      </c>
      <c r="H13" s="31">
        <f>H12*F12</f>
        <v>8414</v>
      </c>
      <c r="I13" s="31">
        <f>I12*F12</f>
        <v>8414</v>
      </c>
      <c r="J13" s="21"/>
      <c r="K13" s="15"/>
      <c r="L13" s="3"/>
      <c r="M13" s="20"/>
      <c r="N13" s="22"/>
      <c r="O13" s="22"/>
      <c r="Q13" s="23"/>
      <c r="R13" s="23"/>
    </row>
    <row r="14" spans="1:18" ht="22.6" customHeight="1" x14ac:dyDescent="0.2">
      <c r="A14" s="59" t="s">
        <v>25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60"/>
      <c r="M14" s="25">
        <v>8414</v>
      </c>
      <c r="N14" s="24"/>
      <c r="O14" s="32"/>
      <c r="Q14" s="23"/>
      <c r="R14" s="23"/>
    </row>
    <row r="15" spans="1:18" ht="19.55" customHeight="1" x14ac:dyDescent="0.2">
      <c r="A15" s="4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</row>
    <row r="16" spans="1:18" ht="15.8" customHeight="1" x14ac:dyDescent="0.2">
      <c r="A16" s="51" t="s">
        <v>24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</row>
    <row r="17" spans="1:15" ht="15.8" customHeight="1" x14ac:dyDescent="0.2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</row>
    <row r="18" spans="1:15" ht="13.6" x14ac:dyDescent="0.2">
      <c r="M18" s="26"/>
      <c r="N18" s="27"/>
      <c r="O18" s="26"/>
    </row>
  </sheetData>
  <mergeCells count="27">
    <mergeCell ref="B15:O15"/>
    <mergeCell ref="A4:E4"/>
    <mergeCell ref="A16:O17"/>
    <mergeCell ref="A5:E5"/>
    <mergeCell ref="N7:N10"/>
    <mergeCell ref="F7:F10"/>
    <mergeCell ref="A6:E6"/>
    <mergeCell ref="E7:E10"/>
    <mergeCell ref="K8:K10"/>
    <mergeCell ref="G7:M7"/>
    <mergeCell ref="A14:L14"/>
    <mergeCell ref="O7:O10"/>
    <mergeCell ref="M8:M10"/>
    <mergeCell ref="A7:A10"/>
    <mergeCell ref="C7:C10"/>
    <mergeCell ref="D7:D10"/>
    <mergeCell ref="G8:I8"/>
    <mergeCell ref="J8:J10"/>
    <mergeCell ref="L8:L10"/>
    <mergeCell ref="B7:B10"/>
    <mergeCell ref="K1:O1"/>
    <mergeCell ref="F3:O3"/>
    <mergeCell ref="F4:O4"/>
    <mergeCell ref="F5:O5"/>
    <mergeCell ref="F6:O6"/>
    <mergeCell ref="A2:O2"/>
    <mergeCell ref="A3:E3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 анализом рынка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Васильева Марина Владимировна</cp:lastModifiedBy>
  <cp:lastPrinted>2025-12-16T13:42:21Z</cp:lastPrinted>
  <dcterms:created xsi:type="dcterms:W3CDTF">2011-01-28T08:18:11Z</dcterms:created>
  <dcterms:modified xsi:type="dcterms:W3CDTF">2026-04-10T13:06:46Z</dcterms:modified>
</cp:coreProperties>
</file>