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ТЫЛ\ЗАКУПКИ\Клей-расплав п4\"/>
    </mc:Choice>
  </mc:AlternateContent>
  <xr:revisionPtr revIDLastSave="0" documentId="13_ncr:1_{9DBE4B91-2F98-417A-8C69-06EE391C4C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4" i="1" l="1"/>
  <c r="M14" i="1"/>
  <c r="J15" i="1"/>
  <c r="H15" i="1"/>
  <c r="G15" i="1"/>
  <c r="N16" i="1"/>
</calcChain>
</file>

<file path=xl/sharedStrings.xml><?xml version="1.0" encoding="utf-8"?>
<sst xmlns="http://schemas.openxmlformats.org/spreadsheetml/2006/main" count="33" uniqueCount="30">
  <si>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</si>
  <si>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</si>
  <si>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</si>
  <si>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</si>
  <si>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</si>
  <si>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</si>
  <si>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</si>
  <si>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</si>
  <si>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</si>
  <si>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</si>
  <si>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</si>
  <si>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Итого: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</si>
  <si>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</si>
  <si>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</si>
  <si>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</si>
  <si>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</si>
  <si>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>НМЦК
(руб.)</t>
  </si>
  <si>
    <t/>
  </si>
  <si>
    <t>шт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</si>
  <si>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на закупку клея-расплава для нужд ФКУ КП-2 УФСИН России по Калужской области</t>
  </si>
  <si>
    <t>Клей-расплав</t>
  </si>
  <si>
    <t>Поставщик №1</t>
  </si>
  <si>
    <t>Поставщик №2</t>
  </si>
  <si>
    <t>Поставщик №3</t>
  </si>
  <si>
    <t>На основании проведенного анализа рынка и расчетов, НМЦК составляет: 4896 (четыре тысячи восемьсот девяносто шесть) рублей 67 копеек</t>
  </si>
  <si>
    <t xml:space="preserve"> Поставщик №1 предложил наименьшую цену 4670,00 соответственно цена контракта составит 4670 (четыре тысячи шестьсот семьдесят)  рублей 00 копеек</t>
  </si>
  <si>
    <t>Дата подготовки обоснования НМЦК: 07.09.2026</t>
  </si>
  <si>
    <t>Заместитель начаьника ЦТАО</t>
  </si>
  <si>
    <t>/А.А. Шураева</t>
  </si>
  <si>
    <t>20.52.10.190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</si>
</sst>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/>
    <xf numFmtId="0" fontId="5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4" fontId="1" fillId="0" borderId="0" xfId="0" applyNumberFormat="1" applyFont="1" applyBorder="1" applyAlignment="1">
      <alignment horizontal="left" indent="1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5" fillId="2" borderId="3" xfId="0" applyFont="1" applyFill="1" applyBorder="1" applyAlignment="1">
      <alignment horizontal="left" vertical="center" wrapText="1" indent="1"/>
    </xf>
    <xf numFmtId="16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/>
    </xf>
    <xf numFmtId="4" fontId="1" fillId="0" borderId="10" xfId="0" applyNumberFormat="1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3" xfId="0" applyFont="1" applyBorder="1" applyAlignment="1">
      <alignment horizontal="left" vertical="top" inden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4</xdr:col>
      <xdr:colOff>1371600</xdr:colOff>
      <xdr:row>8</xdr:row>
      <xdr:rowOff>1838960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B3A012-7C61-C543-97BA-7D3D36847688}"/>
            </a:ext>
          </a:extLst>
        </xdr:cNvPr>
        <xdr:cNvSpPr txBox="1"/>
      </xdr:nvSpPr>
      <xdr:spPr>
        <a:xfrm>
          <a:off x="3956050" y="3340100"/>
          <a:ext cx="3200400" cy="1737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r>
            <a: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Среднее квадратичное отклонение</a:t>
          </a:r>
          <a:r>
            <a:rPr lang="en-US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:</a:t>
          </a:r>
          <a:endParaRPr lang="ru-RU" sz="1300" i="0">
            <a:latin typeface="Times New Roman" panose="02020603050405020304" pitchFamily="18" charset="0"/>
            <a:ea typeface="Cambria Math" panose="02040503050406030204" pitchFamily="18" charset="0"/>
            <a:cs typeface="Times New Roman" panose="02020603050405020304" pitchFamily="18" charset="0"/>
          </a:endParaRPr>
        </a:p>
        <a:p>
          <a:endParaRPr lang="ru-RU" sz="1000" i="0">
            <a:latin typeface="Times New Roman" panose="02020603050405020304" pitchFamily="18" charset="0"/>
            <a:ea typeface="Cambria Math" panose="02040503050406030204" pitchFamily="18" charset="0"/>
            <a:cs typeface="Times New Roman" panose="02020603050405020304" pitchFamily="18" charset="0"/>
          </a:endParaRPr>
        </a:p>
        <a:p>
          <a:r>
            <a:rPr lang="en-GB" sz="1200" i="0">
              <a:latin typeface="Cambria Math" panose="02040503050406030204" pitchFamily="18" charset="0"/>
              <a:ea typeface="Cambria Math" panose="02040503050406030204" pitchFamily="18" charset="0"/>
            </a:rPr>
            <a:t>𝜎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= √(( ∑2_(𝑖=1)^𝑛▒〖〖(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ц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_𝑖  − ⟨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ц⟩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)〗^2  〗)/(𝑛−1))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ru-RU" sz="5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⟨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ц⟩" 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b="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среднее арифметическое всех цен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ru-RU" sz="110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</a:rPr>
            <a:t>𝑛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количество значений, используемых в расчете;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</a:rPr>
            <a:t>𝑖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номер источника ценовой информации;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ц_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𝑖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цена единицы товара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7F07E60-1350-BB4C-8829-5D9340484218}"/>
            </a:ext>
          </a:extLst>
        </xdr:cNvPr>
        <xdr:cNvSpPr txBox="1">
          <a:spLocks/>
        </xdr:cNvSpPr>
      </xdr:nvSpPr>
      <xdr:spPr>
        <a:xfrm>
          <a:off x="88900" y="3340100"/>
          <a:ext cx="3213100" cy="1737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rPr>
            <a:t>Расчет НМЦК (рын) произведен по формуле:</a:t>
          </a:r>
        </a:p>
        <a:p>
          <a:pPr algn="l"/>
          <a:endParaRPr lang="ru-RU" sz="1000" i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GB" sz="1200" i="0">
              <a:latin typeface="Cambria Math" panose="02040503050406030204" pitchFamily="18" charset="0"/>
            </a:rPr>
            <a:t>〖</a:t>
          </a:r>
          <a:r>
            <a:rPr lang="ru-RU" sz="1200" b="0" i="0">
              <a:latin typeface="Cambria Math" panose="02040503050406030204" pitchFamily="18" charset="0"/>
            </a:rPr>
            <a:t>НМЦК</a:t>
          </a:r>
          <a:r>
            <a:rPr lang="en-GB" sz="1200" b="0" i="0">
              <a:latin typeface="Cambria Math" panose="02040503050406030204" pitchFamily="18" charset="0"/>
            </a:rPr>
            <a:t>〗^</a:t>
          </a:r>
          <a:r>
            <a:rPr lang="ru-RU" sz="1200" b="0" i="0">
              <a:latin typeface="Cambria Math" panose="02040503050406030204" pitchFamily="18" charset="0"/>
            </a:rPr>
            <a:t>рын=</a:t>
          </a:r>
          <a:r>
            <a:rPr lang="en-US" sz="1200" b="0" i="0">
              <a:latin typeface="Cambria Math" panose="02040503050406030204" pitchFamily="18" charset="0"/>
            </a:rPr>
            <a:t>𝑣</a:t>
          </a:r>
          <a:r>
            <a:rPr lang="ru-RU" sz="1200" b="0" i="0">
              <a:latin typeface="Cambria Math" panose="02040503050406030204" pitchFamily="18" charset="0"/>
            </a:rPr>
            <a:t>/</a:t>
          </a:r>
          <a:r>
            <a:rPr lang="en-US" sz="1200" b="0" i="0">
              <a:latin typeface="Cambria Math" panose="02040503050406030204" pitchFamily="18" charset="0"/>
            </a:rPr>
            <a:t>𝑛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×∑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_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(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𝑖=1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)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^𝑛▒</a:t>
          </a:r>
          <a:r>
            <a:rPr lang="ru-RU" sz="1200" b="0" i="0">
              <a:latin typeface="Cambria Math" panose="02040503050406030204" pitchFamily="18" charset="0"/>
              <a:ea typeface="Cambria Math" panose="02040503050406030204" pitchFamily="18" charset="0"/>
            </a:rPr>
            <a:t>ц_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𝑖 </a:t>
          </a:r>
          <a:endParaRPr lang="en-GB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en-GB" sz="5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sz="1100" b="0" i="0">
              <a:latin typeface="Cambria Math" panose="02040503050406030204" pitchFamily="18" charset="0"/>
            </a:rPr>
            <a:t>𝑣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количество (объем) закупаемого товара;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ru-RU" sz="110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</a:rPr>
            <a:t>𝑛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количество значений, используемых в расчете;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</a:rPr>
            <a:t>𝑖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номер источника ценовой информации;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ц_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𝑖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"–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цена единицы товара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en-US" sz="1100" i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5</xdr:col>
      <xdr:colOff>155575</xdr:colOff>
      <xdr:row>8</xdr:row>
      <xdr:rowOff>101600</xdr:rowOff>
    </xdr:from>
    <xdr:to>
      <xdr:col>8</xdr:col>
      <xdr:colOff>657225</xdr:colOff>
      <xdr:row>8</xdr:row>
      <xdr:rowOff>1838960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3BD8224-69C9-6141-96AB-27DD541F3620}"/>
            </a:ext>
          </a:extLst>
        </xdr:cNvPr>
        <xdr:cNvSpPr txBox="1"/>
      </xdr:nvSpPr>
      <xdr:spPr>
        <a:xfrm>
          <a:off x="7531100" y="3340100"/>
          <a:ext cx="3200400" cy="1737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pPr algn="l"/>
          <a:r>
            <a:rPr lang="ru-RU" sz="1300" b="0" i="0">
              <a:latin typeface="Times New Roman" panose="02020603050405020304" pitchFamily="18" charset="0"/>
              <a:cs typeface="Times New Roman" panose="02020603050405020304" pitchFamily="18" charset="0"/>
            </a:rPr>
            <a:t>Коэффициент вариации</a:t>
          </a:r>
          <a:r>
            <a:rPr lang="en-US" sz="1300" b="0" i="0">
              <a:latin typeface="Times New Roman" panose="02020603050405020304" pitchFamily="18" charset="0"/>
              <a:cs typeface="Times New Roman" panose="02020603050405020304" pitchFamily="18" charset="0"/>
            </a:rPr>
            <a:t>:</a:t>
          </a:r>
        </a:p>
        <a:p>
          <a:pPr algn="l"/>
          <a:endParaRPr lang="ru-RU" sz="1000" i="0">
            <a:latin typeface="Times New Roman" panose="02020603050405020304" pitchFamily="18" charset="0"/>
            <a:ea typeface="Cambria Math" panose="020405030504060302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>
              <a:latin typeface="Cambria Math" panose="02040503050406030204" pitchFamily="18" charset="0"/>
            </a:rPr>
            <a:t>𝑉=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𝜎/⟨</a:t>
          </a:r>
          <a:r>
            <a:rPr lang="ru-RU" sz="1200" b="0" i="0">
              <a:latin typeface="Cambria Math" panose="02040503050406030204" pitchFamily="18" charset="0"/>
            </a:rPr>
            <a:t>ц⟩ </a:t>
          </a:r>
          <a:r>
            <a:rPr lang="en-US" sz="1200" b="0" i="0">
              <a:latin typeface="Cambria Math" panose="02040503050406030204" pitchFamily="18" charset="0"/>
              <a:ea typeface="Cambria Math" panose="02040503050406030204" pitchFamily="18" charset="0"/>
            </a:rPr>
            <a:t>× 100</a:t>
          </a:r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5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⟨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ц⟩" 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ru-RU" sz="1100" b="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среднее арифметическое всех цен</a:t>
          </a:r>
          <a:r>
            <a:rPr lang="ru-RU" sz="110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;</a:t>
          </a:r>
          <a:r>
            <a:rPr lang="en-GB" sz="110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ru-RU" sz="110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𝜎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" </a:t>
          </a:r>
          <a:r>
            <a:rPr lang="ru-RU" sz="110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–</a:t>
          </a:r>
          <a:r>
            <a:rPr lang="en-GB" sz="1100" b="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c</a:t>
          </a:r>
          <a:r>
            <a:rPr lang="ru-RU" sz="1100" b="0" i="0">
              <a:effectLst/>
              <a:latin typeface="Cambria Math" panose="02040503050406030204" pitchFamily="18" charset="0"/>
              <a:cs typeface="Times New Roman" panose="02020603050405020304" pitchFamily="18" charset="0"/>
            </a:rPr>
            <a:t>реднее квадратичное отклонение</a:t>
          </a:r>
          <a:r>
            <a:rPr lang="en-GB" sz="1100" b="0" i="0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endParaRPr lang="ru-RU" sz="1100" i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abSelected="1" topLeftCell="A9" zoomScale="90" zoomScaleNormal="90" workbookViewId="0">
      <selection activeCell="F18" sqref="F18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875" style="1" customWidth="1"/>
    <col min="4" max="4" width="20.5" style="1" customWidth="1"/>
    <col min="5" max="5" width="20.875" style="1" customWidth="1"/>
    <col min="6" max="6" width="9.875" style="1" customWidth="1"/>
    <col min="7" max="7" width="18.875" style="1" customWidth="1"/>
    <col min="8" max="8" width="6.875" style="1" customWidth="1"/>
    <col min="9" max="9" width="12.875" style="1" customWidth="1"/>
    <col min="10" max="10" width="18.875" style="1" customWidth="1"/>
    <col min="11" max="11" width="19.875" style="1" customWidth="1"/>
    <col min="12" max="13" width="15.875" style="1" customWidth="1"/>
    <col min="14" max="14" width="18.875" style="1" customWidth="1"/>
    <col min="15" max="16384" width="10.875" style="1"/>
  </cols>
  <sheetData>
    <row r="1" spans="1:15" ht="20.100000000000001" customHeight="1" x14ac:dyDescent="0.25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5" ht="50.1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5" ht="39.950000000000003" customHeight="1" x14ac:dyDescent="0.25"/>
    <row r="4" spans="1:15" ht="20.100000000000001" customHeight="1" x14ac:dyDescent="0.25">
      <c r="A4" s="46" t="s">
        <v>8</v>
      </c>
      <c r="B4" s="4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5" ht="9.9499999999999993" customHeight="1" x14ac:dyDescent="0.25">
      <c r="A5" s="10"/>
      <c r="B5" s="10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69.95" customHeight="1" x14ac:dyDescent="0.25">
      <c r="A6" s="43" t="s">
        <v>9</v>
      </c>
      <c r="B6" s="43"/>
      <c r="C6" s="34" t="s">
        <v>14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5" ht="20.100000000000001" customHeight="1" x14ac:dyDescent="0.25"/>
    <row r="8" spans="1:15" ht="25.5" x14ac:dyDescent="0.25">
      <c r="A8" s="35" t="s">
        <v>10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5" ht="159.94999999999999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5" ht="20.100000000000001" customHeight="1" x14ac:dyDescent="0.25">
      <c r="A10" s="24"/>
    </row>
    <row r="11" spans="1:15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 t="s">
        <v>17</v>
      </c>
      <c r="J11" s="8"/>
      <c r="K11" s="4"/>
      <c r="L11" s="4"/>
      <c r="M11" s="4"/>
      <c r="N11" s="4"/>
    </row>
    <row r="12" spans="1:15" ht="20.100000000000001" customHeight="1" x14ac:dyDescent="0.25">
      <c r="A12" s="44" t="s">
        <v>0</v>
      </c>
      <c r="B12" s="47" t="s">
        <v>1</v>
      </c>
      <c r="C12" s="48"/>
      <c r="D12" s="37" t="s">
        <v>2</v>
      </c>
      <c r="E12" s="53" t="s">
        <v>3</v>
      </c>
      <c r="F12" s="53" t="s">
        <v>4</v>
      </c>
      <c r="G12" s="54" t="s">
        <v>7</v>
      </c>
      <c r="H12" s="55"/>
      <c r="I12" s="56" t="s">
        <v>17</v>
      </c>
      <c r="J12" s="55"/>
      <c r="K12" s="51" t="s">
        <v>15</v>
      </c>
      <c r="L12" s="51" t="s">
        <v>5</v>
      </c>
      <c r="M12" s="51" t="s">
        <v>6</v>
      </c>
      <c r="N12" s="51" t="s">
        <v>16</v>
      </c>
    </row>
    <row r="13" spans="1:15" ht="24.95" customHeight="1" x14ac:dyDescent="0.25">
      <c r="A13" s="45"/>
      <c r="B13" s="49"/>
      <c r="C13" s="50"/>
      <c r="D13" s="37"/>
      <c r="E13" s="37"/>
      <c r="F13" s="37"/>
      <c r="G13" s="28" t="s">
        <v>21</v>
      </c>
      <c r="H13" s="61" t="s">
        <v>22</v>
      </c>
      <c r="I13" s="62"/>
      <c r="J13" s="28" t="s">
        <v>23</v>
      </c>
      <c r="K13" s="52"/>
      <c r="L13" s="52"/>
      <c r="M13" s="52"/>
      <c r="N13" s="37"/>
    </row>
    <row r="14" spans="1:15" ht="24.95" customHeight="1" x14ac:dyDescent="0.25">
      <c r="A14" s="27">
        <v>1</v>
      </c>
      <c r="B14" s="38" t="s">
        <v>20</v>
      </c>
      <c r="C14" s="39"/>
      <c r="D14" s="9" t="s">
        <v>29</v>
      </c>
      <c r="E14" s="9" t="s">
        <v>18</v>
      </c>
      <c r="F14" s="11">
        <v>1</v>
      </c>
      <c r="G14" s="12">
        <v>4670</v>
      </c>
      <c r="H14" s="31">
        <v>4920</v>
      </c>
      <c r="I14" s="32"/>
      <c r="J14" s="12">
        <v>5100</v>
      </c>
      <c r="K14" s="29">
        <v>215.94749999999999</v>
      </c>
      <c r="L14" s="12">
        <v>4.41</v>
      </c>
      <c r="M14" s="12">
        <f>(G14+H14+J14)/3</f>
        <v>4896.666666666667</v>
      </c>
      <c r="N14" s="13">
        <f>M14</f>
        <v>4896.666666666667</v>
      </c>
    </row>
    <row r="15" spans="1:15" ht="39.950000000000003" customHeight="1" x14ac:dyDescent="0.25">
      <c r="A15" s="21"/>
      <c r="B15" s="8"/>
      <c r="C15" s="8"/>
      <c r="D15" s="8"/>
      <c r="E15" s="8"/>
      <c r="F15" s="8"/>
      <c r="G15" s="30">
        <f>SUM(G14:G14)</f>
        <v>4670</v>
      </c>
      <c r="H15" s="40">
        <f>SUM(H14:I14)</f>
        <v>4920</v>
      </c>
      <c r="I15" s="41"/>
      <c r="J15" s="30">
        <f>+SUM(J14:J14)</f>
        <v>5100</v>
      </c>
      <c r="K15" s="8" t="s">
        <v>17</v>
      </c>
      <c r="L15" s="8"/>
      <c r="M15" s="8"/>
      <c r="N15" s="8"/>
    </row>
    <row r="16" spans="1:15" ht="30.75" customHeight="1" x14ac:dyDescent="0.25">
      <c r="A16" s="21"/>
      <c r="B16" s="19"/>
      <c r="C16" s="19"/>
      <c r="D16" s="19"/>
      <c r="E16" s="19"/>
      <c r="F16" s="19"/>
      <c r="G16" s="19"/>
      <c r="H16" s="19"/>
      <c r="I16" s="19"/>
      <c r="J16" s="19"/>
      <c r="K16" s="19" t="s">
        <v>17</v>
      </c>
      <c r="L16" s="19"/>
      <c r="M16" s="22" t="s">
        <v>11</v>
      </c>
      <c r="N16" s="23">
        <f>SUM(N14:N14)</f>
        <v>4896.666666666667</v>
      </c>
      <c r="O16" s="19"/>
    </row>
    <row r="17" spans="1:15" ht="25.5" customHeight="1" x14ac:dyDescent="0.25">
      <c r="A17" s="21"/>
      <c r="B17" s="33" t="s">
        <v>24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19"/>
    </row>
    <row r="18" spans="1:15" ht="29.25" customHeight="1" x14ac:dyDescent="0.25">
      <c r="A18" s="21"/>
      <c r="B18" s="19" t="s">
        <v>25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5"/>
    </row>
    <row r="19" spans="1:15" ht="15" customHeight="1" x14ac:dyDescent="0.2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1:15" x14ac:dyDescent="0.25">
      <c r="A20" s="17"/>
      <c r="B20" s="26" t="s">
        <v>26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19"/>
    </row>
    <row r="21" spans="1:15" ht="27" customHeight="1" x14ac:dyDescent="0.25">
      <c r="A21" s="15"/>
      <c r="B21" s="57"/>
      <c r="C21" s="57"/>
      <c r="D21" s="57"/>
      <c r="O21" s="26"/>
    </row>
    <row r="22" spans="1:15" ht="26.25" customHeight="1" x14ac:dyDescent="0.25">
      <c r="A22" s="17"/>
      <c r="B22" s="58" t="s">
        <v>27</v>
      </c>
      <c r="C22" s="58"/>
      <c r="D22" s="58"/>
      <c r="E22" s="58"/>
    </row>
    <row r="23" spans="1:15" ht="15" customHeight="1" x14ac:dyDescent="0.25">
      <c r="A23" s="18"/>
      <c r="B23" s="59" t="s">
        <v>12</v>
      </c>
      <c r="C23" s="59"/>
      <c r="D23" s="59"/>
      <c r="E23" s="59"/>
    </row>
    <row r="24" spans="1:15" ht="39.950000000000003" customHeight="1" x14ac:dyDescent="0.25">
      <c r="A24" s="16"/>
      <c r="B24" s="60" t="s">
        <v>28</v>
      </c>
      <c r="C24" s="60"/>
      <c r="D24" s="60"/>
      <c r="E24" s="60"/>
    </row>
    <row r="25" spans="1:15" ht="15" customHeight="1" x14ac:dyDescent="0.25">
      <c r="A25" s="18"/>
      <c r="B25" s="59" t="s">
        <v>13</v>
      </c>
      <c r="C25" s="59"/>
      <c r="D25" s="59"/>
      <c r="E25" s="59"/>
    </row>
    <row r="26" spans="1:15" ht="24.95" customHeight="1" x14ac:dyDescent="0.25">
      <c r="A26" s="17"/>
      <c r="B26" s="14"/>
    </row>
    <row r="27" spans="1:15" ht="15" customHeight="1" x14ac:dyDescent="0.25">
      <c r="A27" s="20"/>
      <c r="B27" s="19"/>
      <c r="C27" s="19"/>
      <c r="D27" s="19"/>
    </row>
    <row r="28" spans="1:15" ht="20.100000000000001" customHeight="1" x14ac:dyDescent="0.25">
      <c r="A28" s="21"/>
      <c r="B28" s="19"/>
      <c r="C28" s="19"/>
      <c r="D28" s="19"/>
    </row>
    <row r="29" spans="1:15" ht="15" customHeight="1" x14ac:dyDescent="0.25">
      <c r="A29" s="20"/>
      <c r="B29" s="19"/>
      <c r="C29" s="19"/>
      <c r="D29" s="19"/>
    </row>
    <row r="30" spans="1:15" x14ac:dyDescent="0.25">
      <c r="A30" s="17"/>
    </row>
  </sheetData>
  <mergeCells count="27">
    <mergeCell ref="B21:D21"/>
    <mergeCell ref="B22:E22"/>
    <mergeCell ref="B23:E23"/>
    <mergeCell ref="B24:E24"/>
    <mergeCell ref="B25:E25"/>
    <mergeCell ref="A1:N2"/>
    <mergeCell ref="A6:B6"/>
    <mergeCell ref="A12:A13"/>
    <mergeCell ref="A4:B4"/>
    <mergeCell ref="B12:C13"/>
    <mergeCell ref="K12:K13"/>
    <mergeCell ref="L12:L13"/>
    <mergeCell ref="M12:M13"/>
    <mergeCell ref="N12:N13"/>
    <mergeCell ref="F12:F13"/>
    <mergeCell ref="E12:E13"/>
    <mergeCell ref="G12:J12"/>
    <mergeCell ref="H13:I13"/>
    <mergeCell ref="C4:N4"/>
    <mergeCell ref="B17:N17"/>
    <mergeCell ref="C6:N6"/>
    <mergeCell ref="A8:N8"/>
    <mergeCell ref="A9:N9"/>
    <mergeCell ref="D12:D13"/>
    <mergeCell ref="H15:I15"/>
    <mergeCell ref="B14:C14"/>
    <mergeCell ref="H14:I14"/>
  </mergeCells>
  <pageMargins left="0.7" right="0.7" top="0.75" bottom="0.75" header="0.3" footer="0.3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2026-09-07T05:21:47Z</cp:lastPrinted>
  <dcterms:created xsi:type="dcterms:W3CDTF">2023-02-03T13:24:35Z</dcterms:created>
  <dcterms:modified xsi:type="dcterms:W3CDTF">2026-09-07T05:22:28Z</dcterms:modified>
</cp:coreProperties>
</file>