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2995" windowHeight="11310"/>
  </bookViews>
  <sheets>
    <sheet name="НМЦК ГСМ" sheetId="1" r:id="rId1"/>
  </sheets>
  <calcPr calcId="144525"/>
</workbook>
</file>

<file path=xl/calcChain.xml><?xml version="1.0" encoding="utf-8"?>
<calcChain xmlns="http://schemas.openxmlformats.org/spreadsheetml/2006/main">
  <c r="N13" i="1" l="1"/>
  <c r="N14" i="1" s="1"/>
  <c r="N12" i="1"/>
  <c r="J12" i="1" l="1"/>
  <c r="J13" i="1" l="1"/>
  <c r="M13" i="1"/>
  <c r="M12" i="1"/>
  <c r="G13" i="1" l="1"/>
  <c r="G12" i="1"/>
</calcChain>
</file>

<file path=xl/sharedStrings.xml><?xml version="1.0" encoding="utf-8"?>
<sst xmlns="http://schemas.openxmlformats.org/spreadsheetml/2006/main" count="41" uniqueCount="40">
  <si>
    <t>ОБОСНОВАНИЕ НАЧАЛЬНОЙ (МАКСИМАЛЬНОЙ) ЦЕНЫ КОНТРАКТА</t>
  </si>
  <si>
    <t>(для субъектов малого предпринимательства, социально ориентированных некоммерческих организаций)</t>
  </si>
  <si>
    <t>Наименование объекта закупки:</t>
  </si>
  <si>
    <t>Описание объекта закупки:</t>
  </si>
  <si>
    <t>Бензин автомобильный, дизельное топливо
Соответствие действующим ГОСТам, ТУ, техническому регламенту Таможенного союза "О требованиях к автомобильному и авиационному бензину, дизельному и судовому топливу, топливу для реактивных двигателей и мазуту" (ТР ТС 013/2011).</t>
  </si>
  <si>
    <t>Используемый метод определения НМЦК с обоснованием:</t>
  </si>
  <si>
    <t>Расчет начальной (максимальной) цены контракта (руб.) *</t>
  </si>
  <si>
    <t>Порядковый номер позиции согласно описанию объекта закупки</t>
  </si>
  <si>
    <t>Наименование товара</t>
  </si>
  <si>
    <t>ОКПД2/КТРУ</t>
  </si>
  <si>
    <t>Ед. изм.</t>
  </si>
  <si>
    <t>Индекс потребительских цен (ИПЦ)2 ИПЦ = (ИПЦбазовый-100)/12*N/100+1</t>
  </si>
  <si>
    <r>
      <t>Коэффициент стоимости отвлечения денежных средств</t>
    </r>
    <r>
      <rPr>
        <b/>
        <sz val="11"/>
        <color theme="1"/>
        <rFont val="Calibri"/>
        <family val="2"/>
        <charset val="204"/>
        <scheme val="minor"/>
      </rPr>
      <t xml:space="preserve"> (Кодс)3 Кодс = Ст/100/12*N+1</t>
    </r>
  </si>
  <si>
    <t>Начальная цена единицы товара по позиции, руб. 
НЦЕ = СПЦ * ИПЦ* Кодс, руб.</t>
  </si>
  <si>
    <t>Порядковый номер месяца в году поставки товара, N</t>
  </si>
  <si>
    <t>ИПЦ на месяц поставки товара</t>
  </si>
  <si>
    <t>Текущая ставка рефинансирования Банка России (Ст), %</t>
  </si>
  <si>
    <t>Количество месяцев исполнения контракта, мес</t>
  </si>
  <si>
    <t>Кодс</t>
  </si>
  <si>
    <t>Регион поставки товаров</t>
  </si>
  <si>
    <t>Средняя арифметическая цена СПЦ, руб.</t>
  </si>
  <si>
    <t>Сахалинская обл.</t>
  </si>
  <si>
    <t>Бензин автомобильный с октановым числом более 95, но не более 98 по исследовательскому методу</t>
  </si>
  <si>
    <t>19.20.21.135
19.20.21.135-00002</t>
  </si>
  <si>
    <t>Литр, куб. дециметр</t>
  </si>
  <si>
    <t>Топливо дизельное</t>
  </si>
  <si>
    <t>19.20.21.325</t>
  </si>
  <si>
    <t>ИТОГОВЫЙ расчет на 2026 год с учетом выделенного финансирования:</t>
  </si>
  <si>
    <t>Цена включает в себя все расходы Поставщика, связанные с исполнением Контракта, НДС и другие обязательные платежи, подлежащие выплате в соответствии с законодательством Российской Федерации.</t>
  </si>
  <si>
    <r>
      <t>Главный специалист-эксперт финансово-экономического отдела _________________/В.В. Наливайко/</t>
    </r>
    <r>
      <rPr>
        <b/>
        <sz val="11"/>
        <color rgb="FFFF0000"/>
        <rFont val="Calibri"/>
        <family val="2"/>
        <charset val="204"/>
        <scheme val="minor"/>
      </rPr>
      <t xml:space="preserve">   </t>
    </r>
  </si>
  <si>
    <t>Поставка ГСМ через автозаправочные станции для проведения выборочного федерального статистического наблюдения по вопросам использования населением информационных технологий и информационно-телекоммуникационных сетей</t>
  </si>
  <si>
    <r>
      <t xml:space="preserve">Источник финансирования федеральный бюджет статья    </t>
    </r>
    <r>
      <rPr>
        <b/>
        <sz val="11"/>
        <color indexed="8"/>
        <rFont val="Calibri"/>
        <family val="2"/>
        <charset val="204"/>
        <scheme val="minor"/>
      </rPr>
      <t>157 0113 23 4 01 92020 244 / 340</t>
    </r>
  </si>
  <si>
    <t>Источник ценовой информации*: https://www.rosstat.gov.ru/storage/mediabank/102_01-07-2026.html</t>
  </si>
  <si>
    <t>Средняя потребительская цена (СПЦ) за единицу товара1 по состоянию на 29 июня 2026, руб.</t>
  </si>
  <si>
    <t>ИПЦ Базовый На 2026 год https://www.economy.gov.ru/material/file/a446a8b705c794234a95b6477772b657/37099_pkd03i.pdf</t>
  </si>
  <si>
    <t>Иной
В соответствии с частью 22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 Приказ ФАС России от 22.11.2024 №894/24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 (далее — Порядок).
Расчет произведен в соответствии с пунктами 6-11 Порядка.</t>
  </si>
  <si>
    <r>
      <rPr>
        <b/>
        <sz val="14"/>
        <color indexed="8"/>
        <rFont val="Calibri"/>
        <family val="2"/>
        <charset val="204"/>
        <scheme val="minor"/>
      </rPr>
      <t>Кодс=(Кцб/100)/12*N+1</t>
    </r>
    <r>
      <rPr>
        <sz val="11"/>
        <color indexed="8"/>
        <rFont val="Calibri"/>
        <family val="2"/>
        <charset val="204"/>
        <scheme val="minor"/>
      </rPr>
      <t xml:space="preserve">
где,
Кодс – коэффициент отвлечения денежных средств;
Кцб – ставка рефинансирования (ключевая ставка) на момент расчёта, % - 14,25
N – количество месяцев исполнения контракта – 7 месяцев, с учётом приёмки и оплаты</t>
    </r>
  </si>
  <si>
    <t>Начальная сумма цен единиц товара, работы, услуги, руб.:</t>
  </si>
  <si>
    <t>Максимальное значение цены контракта6, руб.:</t>
  </si>
  <si>
    <t>Максимальное значение цены государственного контракта определено в пределах выделенного финансирования (лимитов бюджетных обязательств) на 2026 год и составляет 22 800 (двадцать две тысячи восемьсот)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</si>
</sst>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b/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0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0" fillId="0" borderId="0" xfId="0" applyFont="1" applyAlignment="1">
      <alignment wrapText="1"/>
    </xf>
    <xf numFmtId="14" fontId="1" fillId="0" borderId="0" xfId="0" applyNumberFormat="1" applyFont="1" applyAlignment="1">
      <alignment horizontal="left" indent="2"/>
    </xf>
    <xf numFmtId="2" fontId="0" fillId="0" borderId="0" xfId="0" applyNumberFormat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/>
    </xf>
    <xf numFmtId="2" fontId="15" fillId="0" borderId="2" xfId="0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4"/>
  <sheetViews>
    <sheetView tabSelected="1" zoomScale="70" zoomScaleNormal="70" workbookViewId="0">
      <selection activeCell="N24" sqref="N24"/>
    </sheetView>
  </sheetViews>
  <sheetFormatPr defaultRowHeight="15" x14ac:dyDescent="0.25"/>
  <cols>
    <col min="1" max="1" width="14.5703125" customWidth="1"/>
    <col min="2" max="2" width="37.85546875" customWidth="1"/>
    <col min="3" max="3" width="14.140625" customWidth="1"/>
    <col min="4" max="4" width="24.5703125" customWidth="1"/>
    <col min="5" max="5" width="14.7109375" customWidth="1"/>
    <col min="7" max="7" width="11.85546875" customWidth="1"/>
    <col min="8" max="8" width="20.42578125" customWidth="1"/>
    <col min="9" max="9" width="13.85546875" customWidth="1"/>
    <col min="10" max="10" width="9.140625" customWidth="1"/>
    <col min="12" max="12" width="17.5703125" customWidth="1"/>
    <col min="13" max="13" width="13.5703125" customWidth="1"/>
    <col min="14" max="14" width="24" customWidth="1"/>
  </cols>
  <sheetData>
    <row r="1" spans="1:15" s="1" customFormat="1" ht="36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s="1" customFormat="1" ht="18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s="2" customFormat="1" ht="34.5" customHeight="1" x14ac:dyDescent="0.25">
      <c r="A3" s="30" t="s">
        <v>2</v>
      </c>
      <c r="B3" s="30"/>
      <c r="C3" s="30"/>
      <c r="D3" s="30"/>
      <c r="E3" s="39" t="s">
        <v>30</v>
      </c>
      <c r="F3" s="39"/>
      <c r="G3" s="39"/>
      <c r="H3" s="39"/>
      <c r="I3" s="39"/>
      <c r="J3" s="39"/>
      <c r="K3" s="39"/>
      <c r="L3" s="39"/>
      <c r="M3" s="39"/>
      <c r="N3" s="39"/>
    </row>
    <row r="4" spans="1:15" s="2" customFormat="1" ht="47.25" customHeight="1" x14ac:dyDescent="0.25">
      <c r="A4" s="30" t="s">
        <v>3</v>
      </c>
      <c r="B4" s="30"/>
      <c r="C4" s="30"/>
      <c r="D4" s="30"/>
      <c r="E4" s="30" t="s">
        <v>4</v>
      </c>
      <c r="F4" s="30"/>
      <c r="G4" s="30"/>
      <c r="H4" s="30"/>
      <c r="I4" s="30"/>
      <c r="J4" s="30"/>
      <c r="K4" s="30"/>
      <c r="L4" s="30"/>
      <c r="M4" s="30"/>
      <c r="N4" s="30"/>
    </row>
    <row r="5" spans="1:15" s="2" customFormat="1" ht="99.75" customHeight="1" x14ac:dyDescent="0.25">
      <c r="A5" s="30" t="s">
        <v>5</v>
      </c>
      <c r="B5" s="30"/>
      <c r="C5" s="30"/>
      <c r="D5" s="30"/>
      <c r="E5" s="30" t="s">
        <v>35</v>
      </c>
      <c r="F5" s="30"/>
      <c r="G5" s="30"/>
      <c r="H5" s="30"/>
      <c r="I5" s="30"/>
      <c r="J5" s="30"/>
      <c r="K5" s="30"/>
      <c r="L5" s="30"/>
      <c r="M5" s="30"/>
      <c r="N5" s="30"/>
    </row>
    <row r="6" spans="1:15" s="1" customFormat="1" ht="20.25" customHeight="1" x14ac:dyDescent="0.25">
      <c r="A6" s="31" t="s">
        <v>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5" ht="70.5" customHeight="1" x14ac:dyDescent="0.25">
      <c r="A7" s="32" t="s">
        <v>7</v>
      </c>
      <c r="B7" s="33" t="s">
        <v>8</v>
      </c>
      <c r="C7" s="33" t="s">
        <v>9</v>
      </c>
      <c r="D7" s="32" t="s">
        <v>10</v>
      </c>
      <c r="E7" s="34" t="s">
        <v>33</v>
      </c>
      <c r="F7" s="34"/>
      <c r="G7" s="34"/>
      <c r="H7" s="34" t="s">
        <v>11</v>
      </c>
      <c r="I7" s="34"/>
      <c r="J7" s="34"/>
      <c r="K7" s="34" t="s">
        <v>12</v>
      </c>
      <c r="L7" s="34"/>
      <c r="M7" s="34"/>
      <c r="N7" s="32" t="s">
        <v>13</v>
      </c>
    </row>
    <row r="8" spans="1:15" ht="138" customHeight="1" x14ac:dyDescent="0.25">
      <c r="A8" s="32"/>
      <c r="B8" s="33"/>
      <c r="C8" s="33"/>
      <c r="D8" s="32"/>
      <c r="E8" s="25" t="s">
        <v>32</v>
      </c>
      <c r="F8" s="35"/>
      <c r="G8" s="26"/>
      <c r="H8" s="27" t="s">
        <v>34</v>
      </c>
      <c r="I8" s="27" t="s">
        <v>14</v>
      </c>
      <c r="J8" s="27" t="s">
        <v>15</v>
      </c>
      <c r="K8" s="27" t="s">
        <v>16</v>
      </c>
      <c r="L8" s="22" t="s">
        <v>17</v>
      </c>
      <c r="M8" s="22" t="s">
        <v>18</v>
      </c>
      <c r="N8" s="32"/>
    </row>
    <row r="9" spans="1:15" ht="49.5" customHeight="1" x14ac:dyDescent="0.25">
      <c r="A9" s="32"/>
      <c r="B9" s="33"/>
      <c r="C9" s="33"/>
      <c r="D9" s="32"/>
      <c r="E9" s="25" t="s">
        <v>19</v>
      </c>
      <c r="F9" s="26"/>
      <c r="G9" s="27" t="s">
        <v>20</v>
      </c>
      <c r="H9" s="36"/>
      <c r="I9" s="36"/>
      <c r="J9" s="36"/>
      <c r="K9" s="36"/>
      <c r="L9" s="23"/>
      <c r="M9" s="23"/>
      <c r="N9" s="32"/>
    </row>
    <row r="10" spans="1:15" ht="30" x14ac:dyDescent="0.25">
      <c r="A10" s="32"/>
      <c r="B10" s="33"/>
      <c r="C10" s="33"/>
      <c r="D10" s="32"/>
      <c r="E10" s="3" t="s">
        <v>21</v>
      </c>
      <c r="F10" s="4"/>
      <c r="G10" s="28"/>
      <c r="H10" s="28"/>
      <c r="I10" s="28"/>
      <c r="J10" s="28"/>
      <c r="K10" s="28"/>
      <c r="L10" s="24"/>
      <c r="M10" s="24"/>
      <c r="N10" s="32"/>
    </row>
    <row r="11" spans="1:15" x14ac:dyDescent="0.25">
      <c r="A11" s="5">
        <v>1</v>
      </c>
      <c r="B11" s="5">
        <v>2</v>
      </c>
      <c r="C11" s="5">
        <v>3</v>
      </c>
      <c r="D11" s="5">
        <v>5</v>
      </c>
      <c r="E11" s="5">
        <v>6</v>
      </c>
      <c r="F11" s="5">
        <v>7</v>
      </c>
      <c r="G11" s="5">
        <v>8</v>
      </c>
      <c r="H11" s="5">
        <v>9</v>
      </c>
      <c r="I11" s="5">
        <v>10</v>
      </c>
      <c r="J11" s="5">
        <v>11</v>
      </c>
      <c r="K11" s="5">
        <v>12</v>
      </c>
      <c r="L11" s="5">
        <v>13</v>
      </c>
      <c r="M11" s="5">
        <v>14</v>
      </c>
      <c r="N11" s="5">
        <v>15</v>
      </c>
    </row>
    <row r="12" spans="1:15" ht="60" x14ac:dyDescent="0.25">
      <c r="A12" s="6">
        <v>1</v>
      </c>
      <c r="B12" s="7" t="s">
        <v>22</v>
      </c>
      <c r="C12" s="7" t="s">
        <v>23</v>
      </c>
      <c r="D12" s="6" t="s">
        <v>24</v>
      </c>
      <c r="E12" s="8">
        <v>83.51</v>
      </c>
      <c r="F12" s="8"/>
      <c r="G12" s="8">
        <f>E12</f>
        <v>83.51</v>
      </c>
      <c r="H12" s="6">
        <v>105.1</v>
      </c>
      <c r="I12" s="6">
        <v>7</v>
      </c>
      <c r="J12" s="6">
        <f>+(H12-100)/12*3/100+1</f>
        <v>1.01275</v>
      </c>
      <c r="K12" s="6">
        <v>14.25</v>
      </c>
      <c r="L12" s="6">
        <v>7</v>
      </c>
      <c r="M12" s="6">
        <f>K12/100/12*L12+1</f>
        <v>1.0831249999999999</v>
      </c>
      <c r="N12" s="6">
        <f>ROUND(E12*M12*J12,2)</f>
        <v>91.61</v>
      </c>
      <c r="O12" s="9"/>
    </row>
    <row r="13" spans="1:15" ht="29.25" customHeight="1" x14ac:dyDescent="0.25">
      <c r="A13" s="6">
        <v>2</v>
      </c>
      <c r="B13" s="7" t="s">
        <v>25</v>
      </c>
      <c r="C13" s="6" t="s">
        <v>26</v>
      </c>
      <c r="D13" s="6" t="s">
        <v>24</v>
      </c>
      <c r="E13" s="8">
        <v>98.52</v>
      </c>
      <c r="F13" s="8"/>
      <c r="G13" s="8">
        <f>E13</f>
        <v>98.52</v>
      </c>
      <c r="H13" s="6">
        <v>105.1</v>
      </c>
      <c r="I13" s="6">
        <v>7</v>
      </c>
      <c r="J13" s="6">
        <f>+(H13-100)/12*3/100+1</f>
        <v>1.01275</v>
      </c>
      <c r="K13" s="6">
        <v>14.25</v>
      </c>
      <c r="L13" s="6">
        <v>7</v>
      </c>
      <c r="M13" s="6">
        <f>K13/100/12*L13+1</f>
        <v>1.0831249999999999</v>
      </c>
      <c r="N13" s="6">
        <f>ROUND(E13*M13*J13,2)</f>
        <v>108.07</v>
      </c>
      <c r="O13" s="9"/>
    </row>
    <row r="14" spans="1:15" ht="29.25" customHeight="1" x14ac:dyDescent="0.25">
      <c r="A14" s="40" t="s">
        <v>37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6">
        <f>SUM(N12:N13)</f>
        <v>199.68</v>
      </c>
      <c r="O14" s="9"/>
    </row>
    <row r="15" spans="1:15" ht="25.5" customHeight="1" x14ac:dyDescent="0.25">
      <c r="A15" s="41" t="s">
        <v>38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0">
        <v>22800</v>
      </c>
      <c r="O15" s="9"/>
    </row>
    <row r="16" spans="1:15" ht="15.75" customHeight="1" x14ac:dyDescent="0.25">
      <c r="A16" s="11"/>
      <c r="B16" s="29" t="s">
        <v>27</v>
      </c>
      <c r="C16" s="29"/>
      <c r="D16" s="29"/>
      <c r="E16" s="29"/>
      <c r="F16" s="29"/>
      <c r="G16" s="29"/>
      <c r="H16" s="12"/>
      <c r="I16" s="12"/>
      <c r="J16" s="11"/>
      <c r="K16" s="11"/>
      <c r="L16" s="11"/>
      <c r="M16" s="13"/>
      <c r="N16" s="9"/>
      <c r="O16" s="9"/>
    </row>
    <row r="17" spans="1:15" ht="80.25" customHeight="1" x14ac:dyDescent="0.25">
      <c r="A17" s="19" t="s">
        <v>36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3"/>
      <c r="N17" s="9"/>
      <c r="O17" s="9"/>
    </row>
    <row r="18" spans="1:15" ht="10.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3"/>
      <c r="N18" s="9"/>
      <c r="O18" s="9"/>
    </row>
    <row r="19" spans="1:15" x14ac:dyDescent="0.25">
      <c r="A19" s="15" t="s">
        <v>31</v>
      </c>
      <c r="B19" s="11"/>
      <c r="C19" s="15"/>
      <c r="D19" s="15"/>
      <c r="E19" s="15"/>
      <c r="F19" s="15"/>
      <c r="G19" s="15"/>
      <c r="H19" s="15"/>
      <c r="I19" s="14"/>
      <c r="J19" s="14"/>
      <c r="K19" s="14"/>
      <c r="L19" s="14"/>
      <c r="M19" s="13"/>
      <c r="N19" s="9"/>
      <c r="O19" s="9"/>
    </row>
    <row r="20" spans="1:15" ht="15" customHeight="1" x14ac:dyDescent="0.25">
      <c r="A20" s="20" t="s">
        <v>28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9"/>
    </row>
    <row r="21" spans="1:15" ht="8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9"/>
    </row>
    <row r="22" spans="1:15" ht="7.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3"/>
      <c r="N22" s="9"/>
      <c r="O22" s="9"/>
    </row>
    <row r="23" spans="1:15" ht="30" customHeight="1" x14ac:dyDescent="0.25">
      <c r="A23" s="21" t="s">
        <v>39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9"/>
    </row>
    <row r="24" spans="1:1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3"/>
      <c r="N24" s="9"/>
      <c r="O24" s="9"/>
    </row>
    <row r="25" spans="1:15" x14ac:dyDescent="0.25">
      <c r="A25" s="11"/>
      <c r="B25" s="11" t="s">
        <v>29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3"/>
      <c r="N25" s="9"/>
      <c r="O25" s="9"/>
    </row>
    <row r="26" spans="1: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3"/>
      <c r="N26" s="9"/>
      <c r="O26" s="9"/>
    </row>
    <row r="27" spans="1:15" x14ac:dyDescent="0.25">
      <c r="A27" s="11"/>
      <c r="B27" s="17">
        <v>46204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3"/>
      <c r="N27" s="9"/>
      <c r="O27" s="9"/>
    </row>
    <row r="28" spans="1:15" x14ac:dyDescent="0.25">
      <c r="A28" s="9"/>
      <c r="B28" s="9"/>
      <c r="C28" s="9"/>
      <c r="D28" s="9"/>
      <c r="E28" s="18"/>
      <c r="F28" s="18"/>
      <c r="G28" s="18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9"/>
      <c r="B29" s="9"/>
      <c r="C29" s="9"/>
      <c r="D29" s="9"/>
      <c r="E29" s="18"/>
      <c r="F29" s="18"/>
      <c r="G29" s="18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9"/>
      <c r="B30" s="9"/>
      <c r="C30" s="9"/>
      <c r="D30" s="9"/>
      <c r="E30" s="18"/>
      <c r="F30" s="18"/>
      <c r="G30" s="18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9"/>
      <c r="B31" s="9"/>
      <c r="C31" s="9"/>
      <c r="D31" s="9"/>
      <c r="E31" s="18"/>
      <c r="F31" s="18"/>
      <c r="G31" s="18"/>
      <c r="H31" s="9"/>
      <c r="I31" s="9"/>
      <c r="J31" s="9"/>
      <c r="K31" s="9"/>
      <c r="L31" s="9"/>
      <c r="M31" s="9"/>
      <c r="N31" s="9"/>
      <c r="O31" s="9"/>
    </row>
    <row r="32" spans="1:15" x14ac:dyDescent="0.25">
      <c r="A32" s="9"/>
      <c r="B32" s="9"/>
      <c r="C32" s="9"/>
      <c r="D32" s="9"/>
      <c r="E32" s="18"/>
      <c r="F32" s="18"/>
      <c r="G32" s="18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9"/>
      <c r="B33" s="9"/>
      <c r="C33" s="9"/>
      <c r="D33" s="9"/>
      <c r="E33" s="18"/>
      <c r="F33" s="18"/>
      <c r="G33" s="18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9"/>
      <c r="B34" s="9"/>
      <c r="C34" s="9"/>
      <c r="D34" s="9"/>
      <c r="E34" s="18"/>
      <c r="F34" s="18"/>
      <c r="G34" s="18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9"/>
      <c r="B35" s="9"/>
      <c r="C35" s="9"/>
      <c r="D35" s="9"/>
      <c r="E35" s="18"/>
      <c r="F35" s="18"/>
      <c r="G35" s="18"/>
      <c r="H35" s="9"/>
      <c r="I35" s="9"/>
      <c r="J35" s="9"/>
      <c r="K35" s="9"/>
      <c r="L35" s="9"/>
      <c r="M35" s="9"/>
      <c r="N35" s="9"/>
      <c r="O35" s="9"/>
    </row>
    <row r="36" spans="1:15" x14ac:dyDescent="0.25">
      <c r="A36" s="9"/>
      <c r="B36" s="9"/>
      <c r="C36" s="9"/>
      <c r="D36" s="9"/>
      <c r="E36" s="18"/>
      <c r="F36" s="18"/>
      <c r="G36" s="18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9"/>
      <c r="B37" s="9"/>
      <c r="C37" s="9"/>
      <c r="D37" s="9"/>
      <c r="E37" s="18"/>
      <c r="F37" s="18"/>
      <c r="G37" s="18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/>
      <c r="D38" s="9"/>
      <c r="E38" s="18"/>
      <c r="F38" s="18"/>
      <c r="G38" s="18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9"/>
      <c r="B39" s="9"/>
      <c r="C39" s="9"/>
      <c r="D39" s="9"/>
      <c r="E39" s="18"/>
      <c r="F39" s="18"/>
      <c r="G39" s="18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18"/>
      <c r="F40" s="18"/>
      <c r="G40" s="18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9"/>
      <c r="B41" s="9"/>
      <c r="C41" s="9"/>
      <c r="D41" s="9"/>
      <c r="E41" s="18"/>
      <c r="F41" s="18"/>
      <c r="G41" s="18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9"/>
      <c r="B42" s="9"/>
      <c r="C42" s="9"/>
      <c r="D42" s="9"/>
      <c r="E42" s="18"/>
      <c r="F42" s="18"/>
      <c r="G42" s="18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18"/>
      <c r="F43" s="18"/>
      <c r="G43" s="18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9"/>
      <c r="B44" s="9"/>
      <c r="C44" s="9"/>
      <c r="D44" s="9"/>
      <c r="E44" s="18"/>
      <c r="F44" s="18"/>
      <c r="G44" s="18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9"/>
      <c r="B45" s="9"/>
      <c r="C45" s="9"/>
      <c r="D45" s="9"/>
      <c r="E45" s="18"/>
      <c r="F45" s="18"/>
      <c r="G45" s="18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18"/>
      <c r="F46" s="18"/>
      <c r="G46" s="18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9"/>
      <c r="B47" s="9"/>
      <c r="C47" s="9"/>
      <c r="D47" s="9"/>
      <c r="E47" s="18"/>
      <c r="F47" s="18"/>
      <c r="G47" s="18"/>
      <c r="H47" s="9"/>
      <c r="I47" s="9"/>
      <c r="J47" s="9"/>
      <c r="K47" s="9"/>
      <c r="L47" s="9"/>
      <c r="M47" s="9"/>
      <c r="N47" s="9"/>
      <c r="O47" s="9"/>
    </row>
    <row r="48" spans="1:15" x14ac:dyDescent="0.25">
      <c r="A48" s="9"/>
      <c r="B48" s="9"/>
      <c r="C48" s="9"/>
      <c r="D48" s="9"/>
      <c r="E48" s="18"/>
      <c r="F48" s="18"/>
      <c r="G48" s="18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18"/>
      <c r="F49" s="18"/>
      <c r="G49" s="18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/>
      <c r="B50" s="9"/>
      <c r="C50" s="9"/>
      <c r="D50" s="9"/>
      <c r="E50" s="18"/>
      <c r="F50" s="18"/>
      <c r="G50" s="18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/>
      <c r="B51" s="9"/>
      <c r="C51" s="9"/>
      <c r="D51" s="9"/>
      <c r="E51" s="18"/>
      <c r="F51" s="18"/>
      <c r="G51" s="18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18"/>
      <c r="F52" s="18"/>
      <c r="G52" s="18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9"/>
      <c r="B53" s="9"/>
      <c r="C53" s="9"/>
      <c r="D53" s="9"/>
      <c r="E53" s="18"/>
      <c r="F53" s="18"/>
      <c r="G53" s="18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9"/>
      <c r="B54" s="9"/>
      <c r="C54" s="9"/>
      <c r="D54" s="9"/>
      <c r="E54" s="18"/>
      <c r="F54" s="18"/>
      <c r="G54" s="18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18"/>
      <c r="F55" s="18"/>
      <c r="G55" s="18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9"/>
      <c r="B56" s="9"/>
      <c r="C56" s="9"/>
      <c r="D56" s="9"/>
      <c r="E56" s="18"/>
      <c r="F56" s="18"/>
      <c r="G56" s="18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9"/>
      <c r="B57" s="9"/>
      <c r="C57" s="9"/>
      <c r="D57" s="9"/>
      <c r="E57" s="18"/>
      <c r="F57" s="18"/>
      <c r="G57" s="18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18"/>
      <c r="F58" s="18"/>
      <c r="G58" s="18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9"/>
      <c r="B59" s="9"/>
      <c r="C59" s="9"/>
      <c r="D59" s="9"/>
      <c r="E59" s="18"/>
      <c r="F59" s="18"/>
      <c r="G59" s="18"/>
      <c r="H59" s="9"/>
      <c r="I59" s="9"/>
      <c r="J59" s="9"/>
      <c r="K59" s="9"/>
      <c r="L59" s="9"/>
      <c r="M59" s="9"/>
      <c r="N59" s="9"/>
      <c r="O59" s="9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1:1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1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1:1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1:15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1:15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1:15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1:15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1:1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1:15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1:1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1:1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1:15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1:15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1:15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1:15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1:15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1:15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1:15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5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1:15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1:15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</sheetData>
  <mergeCells count="32">
    <mergeCell ref="A1:N1"/>
    <mergeCell ref="A2:N2"/>
    <mergeCell ref="A3:D3"/>
    <mergeCell ref="E3:N3"/>
    <mergeCell ref="A4:D4"/>
    <mergeCell ref="E4:N4"/>
    <mergeCell ref="A5:D5"/>
    <mergeCell ref="E5:N5"/>
    <mergeCell ref="A6:N6"/>
    <mergeCell ref="A7:A10"/>
    <mergeCell ref="B7:B10"/>
    <mergeCell ref="C7:C10"/>
    <mergeCell ref="D7:D10"/>
    <mergeCell ref="E7:G7"/>
    <mergeCell ref="H7:J7"/>
    <mergeCell ref="K7:M7"/>
    <mergeCell ref="N7:N10"/>
    <mergeCell ref="E8:G8"/>
    <mergeCell ref="H8:H10"/>
    <mergeCell ref="I8:I10"/>
    <mergeCell ref="J8:J10"/>
    <mergeCell ref="K8:K10"/>
    <mergeCell ref="A17:L17"/>
    <mergeCell ref="A20:N21"/>
    <mergeCell ref="A23:N23"/>
    <mergeCell ref="L8:L10"/>
    <mergeCell ref="M8:M10"/>
    <mergeCell ref="E9:F9"/>
    <mergeCell ref="G9:G10"/>
    <mergeCell ref="A14:M14"/>
    <mergeCell ref="B16:G16"/>
    <mergeCell ref="A15:M15"/>
  </mergeCells>
  <pageMargins left="0.7" right="0.7" top="0.75" bottom="0.75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ГСМ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65.nalivaikovv</dc:creator>
  <cp:lastModifiedBy>65.nalivaikovv</cp:lastModifiedBy>
  <cp:lastPrinted>2026-07-03T05:11:25Z</cp:lastPrinted>
  <dcterms:created xsi:type="dcterms:W3CDTF">2026-02-26T06:52:06Z</dcterms:created>
  <dcterms:modified xsi:type="dcterms:W3CDTF">2026-07-03T05:12:01Z</dcterms:modified>
</cp:coreProperties>
</file>