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ЮИ в работе\382Б2026 АРМ международный отдел\"/>
    </mc:Choice>
  </mc:AlternateContent>
  <xr:revisionPtr revIDLastSave="0" documentId="13_ncr:1_{C6998D39-3E8F-45AD-A0BB-7B8728FD8B1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Лист1!$A$1:$L$14</definedName>
  </definedNames>
  <calcPr calcId="181029"/>
</workbook>
</file>

<file path=xl/calcChain.xml><?xml version="1.0" encoding="utf-8"?>
<calcChain xmlns="http://schemas.openxmlformats.org/spreadsheetml/2006/main">
  <c r="I11" i="1" l="1"/>
  <c r="L11" i="1" s="1"/>
  <c r="J11" i="1" l="1"/>
  <c r="K11" i="1"/>
  <c r="L12" i="1" l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<sst xmlns="http://schemas.openxmlformats.org/spreadsheetml/2006/main" count="27" uniqueCount="25">
  <si>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</si>
  <si>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</si>
  <si>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</si>
  <si>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</si>
  <si>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</si>
  <si>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</si>
  <si>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</si>
  <si>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</si>
  <si>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</si>
  <si>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</si>
  <si>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</si>
  <si>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</si>
  <si>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</si>
  <si>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</si>
  <si>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</si>
  <si>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</si>
  <si>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</si>
  <si>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</si>
  <si>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</si>
  <si>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</si>
  <si>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 xml:space="preserve">Поставка автоматизированных рабочих мест </t>
  </si>
  <si>
    <t>Автоматизированное рабочее место: системный блок MiniPC-
DT002 (Intel i5-1235U /16Gb DDR4/512Gb SSD PCIe / W11Pro / 2 х USB 2.0, 2 х HDMI, 2 х USB 3.2, USB-C 3.0, USB-C 2.0, 3.5mm 
Combo Jack, RJ-45, VESA 75*75/100*100), LCD монитор 27" ME2701, IPS, FHD 1920x1080, 100Гц, 1*HDMI/1*VGA, внешний БП, черный, кабель 1*HDMI 1.5м [LCD-ME2701-OPC] KB SET 711 Carbon, комплект (клавиатура + мышь) провод., USB, поверхность "под карбон", кабель 1,8 м; кл.: полноразмерная, 104 кл.; мышь: оптич., 1200 dpi, 3 кн.</t>
  </si>
  <si>
    <t>26.20.1</t>
  </si>
  <si>
    <t>шт.</t>
  </si>
  <si>
    <t>НМЦК составляет: 394 200 (Триста девяносто четыре тысячи двести)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</si>
</sst>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view="pageBreakPreview" zoomScaleNormal="100" zoomScaleSheetLayoutView="100" workbookViewId="0">
      <selection activeCell="D11" sqref="D11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30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30" ht="41.1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30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30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30" ht="27" customHeight="1" x14ac:dyDescent="0.25">
      <c r="A5" s="35" t="s">
        <v>19</v>
      </c>
      <c r="B5" s="35"/>
      <c r="C5" s="39" t="s">
        <v>20</v>
      </c>
      <c r="D5" s="40"/>
      <c r="E5" s="40"/>
      <c r="F5" s="40"/>
      <c r="G5" s="40"/>
      <c r="H5" s="40"/>
      <c r="I5" s="40"/>
      <c r="J5" s="40"/>
      <c r="K5" s="40"/>
      <c r="L5" s="41"/>
    </row>
    <row r="6" spans="1:30" ht="47.25" customHeight="1" x14ac:dyDescent="0.25">
      <c r="A6" s="35" t="s">
        <v>1</v>
      </c>
      <c r="B6" s="35"/>
      <c r="C6" s="36" t="s">
        <v>2</v>
      </c>
      <c r="D6" s="37"/>
      <c r="E6" s="37"/>
      <c r="F6" s="37"/>
      <c r="G6" s="37"/>
      <c r="H6" s="37"/>
      <c r="I6" s="37"/>
      <c r="J6" s="37"/>
      <c r="K6" s="37"/>
      <c r="L6" s="38"/>
    </row>
    <row r="7" spans="1:30" ht="42.75" customHeight="1" x14ac:dyDescent="0.25">
      <c r="A7" s="29" t="s">
        <v>17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30" ht="145.5" customHeight="1" x14ac:dyDescent="0.25">
      <c r="A8" s="33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30" ht="42" customHeight="1" x14ac:dyDescent="0.25">
      <c r="A9" s="22" t="s">
        <v>3</v>
      </c>
      <c r="B9" s="22" t="s">
        <v>4</v>
      </c>
      <c r="C9" s="23" t="s">
        <v>5</v>
      </c>
      <c r="D9" s="22" t="s">
        <v>6</v>
      </c>
      <c r="E9" s="23" t="s">
        <v>7</v>
      </c>
      <c r="F9" s="5" t="s">
        <v>14</v>
      </c>
      <c r="G9" s="5" t="s">
        <v>15</v>
      </c>
      <c r="H9" s="5" t="s">
        <v>16</v>
      </c>
      <c r="I9" s="23" t="s">
        <v>18</v>
      </c>
      <c r="J9" s="6" t="s">
        <v>8</v>
      </c>
      <c r="K9" s="6" t="s">
        <v>9</v>
      </c>
      <c r="L9" s="16" t="s">
        <v>10</v>
      </c>
    </row>
    <row r="10" spans="1:30" ht="58.5" customHeight="1" x14ac:dyDescent="0.25">
      <c r="A10" s="22"/>
      <c r="B10" s="22"/>
      <c r="C10" s="23"/>
      <c r="D10" s="22"/>
      <c r="E10" s="23"/>
      <c r="F10" s="5" t="s">
        <v>11</v>
      </c>
      <c r="G10" s="5" t="s">
        <v>11</v>
      </c>
      <c r="H10" s="5" t="s">
        <v>11</v>
      </c>
      <c r="I10" s="23"/>
      <c r="J10" s="7"/>
      <c r="K10" s="7"/>
      <c r="L10" s="15"/>
    </row>
    <row r="11" spans="1:30" ht="204" x14ac:dyDescent="0.25">
      <c r="A11" s="8" t="s">
        <v>13</v>
      </c>
      <c r="B11" s="9" t="s">
        <v>21</v>
      </c>
      <c r="C11" s="20" t="s">
        <v>22</v>
      </c>
      <c r="D11" s="8" t="s">
        <v>23</v>
      </c>
      <c r="E11" s="17">
        <v>6</v>
      </c>
      <c r="F11" s="18">
        <v>64800</v>
      </c>
      <c r="G11" s="18">
        <v>66420</v>
      </c>
      <c r="H11" s="19">
        <v>65880</v>
      </c>
      <c r="I11" s="10">
        <f>ROUND((AVERAGE(F11:H11)),2)</f>
        <v>65700</v>
      </c>
      <c r="J11" s="11">
        <f t="shared" ref="J11" si="0">STDEV(F11:H11)</f>
        <v>824.86362509205117</v>
      </c>
      <c r="K11" s="12">
        <f t="shared" ref="K11" si="1">STDEV(F11:H11)/AVERAGE(F11:H11)</f>
        <v>1.2555001903988602E-2</v>
      </c>
      <c r="L11" s="5">
        <f>ROUND((I11*E11),2)</f>
        <v>394200</v>
      </c>
      <c r="M11" s="1"/>
      <c r="N11" s="1"/>
    </row>
    <row r="12" spans="1:30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13"/>
      <c r="L12" s="14">
        <f>SUM(L11:L11)</f>
        <v>394200</v>
      </c>
    </row>
    <row r="13" spans="1:30" ht="36.75" customHeight="1" x14ac:dyDescent="0.25">
      <c r="A13" s="25" t="s">
        <v>24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7"/>
    </row>
    <row r="14" spans="1:3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15:L15"/>
    <mergeCell ref="D9:D10"/>
    <mergeCell ref="E9:E10"/>
    <mergeCell ref="A9:A10"/>
    <mergeCell ref="C9:C10"/>
    <mergeCell ref="B9:B10"/>
    <mergeCell ref="A12:J12"/>
    <mergeCell ref="I9:I10"/>
    <mergeCell ref="A13:AD13"/>
    <mergeCell ref="A14:AD14"/>
  </mergeCells>
  <phoneticPr fontId="10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2024-10-17T12:03:26Z</cp:lastPrinted>
  <dcterms:created xsi:type="dcterms:W3CDTF">2014-01-17T11:35:00Z</dcterms:created>
  <dcterms:modified xsi:type="dcterms:W3CDTF">2026-06-26T11:43:24Z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