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Расчет цены" sheetId="1" r:id="rId1"/>
  </sheets>
  <definedNames>
    <definedName name="_xlnm.Print_Area" localSheetId="0">'Расчет цены'!$A$1:$N$16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" i="1"/>
  <c r="L5" s="1"/>
  <c r="M5" s="1"/>
  <c r="N5" s="1"/>
  <c r="N6" s="1"/>
  <c r="H5"/>
  <c r="I5" s="1"/>
  <c r="J5" s="1"/>
</calcChain>
</file>

<file path=xl/sharedStrings.xml><?xml version="1.0" encoding="utf-8"?>
<sst xmlns="http://schemas.openxmlformats.org/spreadsheetml/2006/main" count="30" uniqueCount="30">
  <si>
    <t xml:space="preserve">ПРИЛОЖЕНИЕ №1 </t>
  </si>
  <si>
    <t xml:space="preserve">Обоснование начальной (максимальной) цены контракта,  заключаемого на основании электронного аукциона (Н(М)ЦК)
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</si>
  <si>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</si>
  <si>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</si>
  <si>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</si>
  <si>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</si>
  <si>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</si>
  <si>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</si>
  <si>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</si>
  <si>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Поставщик №1</t>
  </si>
  <si>
    <t>Поставщик №2</t>
  </si>
  <si>
    <t xml:space="preserve">Поставщик №3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</si>
  <si>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</si>
  <si>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</si>
  <si>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</si>
  <si>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</si>
  <si>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</si>
  <si>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 до сотых долей после запятой (руб.)</t>
  </si>
  <si>
    <t>Н(М)ЦК, ЦКЕП контракта с учетом округления цены за единицу (руб.)</t>
  </si>
  <si>
    <t>Расчет Н(М)ЦК произвел:</t>
  </si>
  <si>
    <t>Главный бухгалтер</t>
  </si>
  <si>
    <t xml:space="preserve">  Т.И. Козлова</t>
  </si>
  <si>
    <t>капитан  внутренней службы</t>
  </si>
  <si>
    <t>Врио начальника ФКУ СИЗО-3</t>
  </si>
  <si>
    <t>подполковник внутренней службы</t>
  </si>
  <si>
    <t>Э.А. Александров</t>
  </si>
  <si>
    <t>Проведение экспертизы о техническом состоянии оборудования и имущества</t>
  </si>
  <si>
    <t>усл. ед.</t>
  </si>
  <si>
    <t>НМЦК определена методом сопоставимых рыночных цен (анализ рынка). В соответсвии со ст. 1,34 Бюджетного Кодекса Российской Федерации, в целях эффективности и экономии использования бюджетных средств,  государственным заказчиком принято решение об определении НМЦК по объему выделенных лимитов. НМЦК составит 4 500 руб. 00 коп.</t>
  </si>
  <si>
    <t>В.В. Соболев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</si>
</sst>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_-* #,##0.00_р_._-;\-* #,##0.00_р_._-;_-* \-??_р_._-;_-@_-"/>
    <numFmt numFmtId="166" formatCode="0.0000"/>
  </numFmts>
  <fonts count="14"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.5"/>
      <color rgb="FF000000"/>
      <name val="XO Thames"/>
      <family val="1"/>
      <charset val="204"/>
    </font>
    <font>
      <sz val="12"/>
      <color rgb="FF000000"/>
      <name val="XO Thames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Border="0" applyProtection="0"/>
  </cellStyleXfs>
  <cellXfs count="45">
    <xf numFmtId="0" fontId="0" fillId="0" borderId="0" xfId="0"/>
    <xf numFmtId="0" fontId="1" fillId="0" borderId="0" xfId="0" applyFont="1" applyAlignment="1" applyProtection="1"/>
    <xf numFmtId="0" fontId="4" fillId="0" borderId="3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center" wrapText="1"/>
    </xf>
    <xf numFmtId="165" fontId="8" fillId="0" borderId="3" xfId="1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166" fontId="4" fillId="0" borderId="3" xfId="0" applyNumberFormat="1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/>
    </xf>
    <xf numFmtId="0" fontId="10" fillId="0" borderId="0" xfId="0" applyFont="1" applyAlignment="1" applyProtection="1"/>
    <xf numFmtId="0" fontId="10" fillId="0" borderId="1" xfId="0" applyFont="1" applyBorder="1" applyAlignment="1" applyProtection="1"/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wrapText="1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/>
    <xf numFmtId="0" fontId="10" fillId="0" borderId="0" xfId="0" applyFont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19080</xdr:colOff>
      <xdr:row>3</xdr:row>
      <xdr:rowOff>942840</xdr:rowOff>
    </xdr:from>
    <xdr:to>
      <xdr:col>9</xdr:col>
      <xdr:colOff>1004760</xdr:colOff>
      <xdr:row>3</xdr:row>
      <xdr:rowOff>1302120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653400" y="2200320"/>
          <a:ext cx="985680" cy="35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19080</xdr:colOff>
      <xdr:row>3</xdr:row>
      <xdr:rowOff>933480</xdr:rowOff>
    </xdr:from>
    <xdr:to>
      <xdr:col>8</xdr:col>
      <xdr:colOff>1016640</xdr:colOff>
      <xdr:row>3</xdr:row>
      <xdr:rowOff>1369080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404920" y="2190960"/>
          <a:ext cx="997560" cy="43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19080</xdr:colOff>
      <xdr:row>3</xdr:row>
      <xdr:rowOff>1600200</xdr:rowOff>
    </xdr:from>
    <xdr:to>
      <xdr:col>10</xdr:col>
      <xdr:colOff>1502640</xdr:colOff>
      <xdr:row>3</xdr:row>
      <xdr:rowOff>1959480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60320" y="2857680"/>
          <a:ext cx="1483560" cy="35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237960</xdr:colOff>
      <xdr:row>3</xdr:row>
      <xdr:rowOff>1486080</xdr:rowOff>
    </xdr:from>
    <xdr:to>
      <xdr:col>10</xdr:col>
      <xdr:colOff>387720</xdr:colOff>
      <xdr:row>3</xdr:row>
      <xdr:rowOff>1702800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0879200" y="2743560"/>
          <a:ext cx="149760" cy="216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="90" zoomScaleNormal="90" workbookViewId="0">
      <selection activeCell="H16" sqref="H16"/>
    </sheetView>
  </sheetViews>
  <sheetFormatPr defaultColWidth="9.140625" defaultRowHeight="12.75" customHeight="1"/>
  <cols>
    <col min="1" max="1" width="5.28515625" style="1" customWidth="1"/>
    <col min="2" max="2" width="48.7109375" style="1" customWidth="1"/>
    <col min="3" max="3" width="6.140625" style="1" customWidth="1"/>
    <col min="4" max="4" width="7.85546875" style="1" customWidth="1"/>
    <col min="5" max="5" width="10.5703125" style="1" customWidth="1"/>
    <col min="6" max="6" width="10.7109375" style="1" customWidth="1"/>
    <col min="7" max="7" width="10.5703125" style="1" customWidth="1"/>
    <col min="8" max="8" width="19.140625" style="1" customWidth="1"/>
    <col min="9" max="9" width="17.7109375" style="1" customWidth="1"/>
    <col min="10" max="10" width="14.28515625" style="1" customWidth="1"/>
    <col min="11" max="11" width="22.7109375" style="1" customWidth="1"/>
    <col min="12" max="12" width="12.7109375" style="1" customWidth="1"/>
    <col min="13" max="13" width="11.140625" style="1" customWidth="1"/>
    <col min="14" max="14" width="13.85546875" style="1" customWidth="1"/>
    <col min="15" max="16384" width="9.140625" style="1"/>
  </cols>
  <sheetData>
    <row r="1" spans="1:14" ht="30.75" customHeight="1">
      <c r="K1" s="31" t="s">
        <v>0</v>
      </c>
      <c r="L1" s="31"/>
      <c r="M1" s="31"/>
      <c r="N1" s="31"/>
    </row>
    <row r="2" spans="1:14" ht="29.2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9" customHeight="1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5" t="s">
        <v>7</v>
      </c>
      <c r="I3" s="35"/>
      <c r="J3" s="35"/>
      <c r="K3" s="36" t="s">
        <v>8</v>
      </c>
      <c r="L3" s="36"/>
      <c r="M3" s="36"/>
      <c r="N3" s="36"/>
    </row>
    <row r="4" spans="1:14" ht="159.75" customHeight="1">
      <c r="A4" s="33"/>
      <c r="B4" s="34"/>
      <c r="C4" s="33"/>
      <c r="D4" s="33"/>
      <c r="E4" s="3" t="s">
        <v>9</v>
      </c>
      <c r="F4" s="3" t="s">
        <v>10</v>
      </c>
      <c r="G4" s="4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</row>
    <row r="5" spans="1:14" s="30" customFormat="1" ht="37.5" customHeight="1">
      <c r="A5" s="5">
        <v>1</v>
      </c>
      <c r="B5" s="42" t="s">
        <v>26</v>
      </c>
      <c r="C5" s="43" t="s">
        <v>27</v>
      </c>
      <c r="D5" s="43">
        <v>1</v>
      </c>
      <c r="E5" s="44">
        <v>4500</v>
      </c>
      <c r="F5" s="44">
        <v>5500</v>
      </c>
      <c r="G5" s="44">
        <v>5000</v>
      </c>
      <c r="H5" s="29">
        <f>AVERAGE(E5:G5)</f>
        <v>5000</v>
      </c>
      <c r="I5" s="29">
        <f>SQRT(((SUM((POWER(H5-E5,2)),(POWER(H5-G5,2)),(POWER(H5-F5,2))))/(COLUMNS(E5:G5)-1)))</f>
        <v>500</v>
      </c>
      <c r="J5" s="29">
        <f>I5/H5*100</f>
        <v>10</v>
      </c>
      <c r="K5" s="29">
        <f>((D5/3)*(SUM(E5:G5)))</f>
        <v>5000</v>
      </c>
      <c r="L5" s="29">
        <f>K5/D5</f>
        <v>5000</v>
      </c>
      <c r="M5" s="29">
        <f>L5</f>
        <v>5000</v>
      </c>
      <c r="N5" s="29">
        <f>M5*D5</f>
        <v>5000</v>
      </c>
    </row>
    <row r="6" spans="1:14" ht="24" customHeight="1">
      <c r="A6" s="7"/>
      <c r="B6" s="27"/>
      <c r="C6" s="7"/>
      <c r="D6" s="7"/>
      <c r="E6" s="8"/>
      <c r="F6" s="8"/>
      <c r="G6" s="8"/>
      <c r="H6" s="28"/>
      <c r="I6" s="9"/>
      <c r="J6" s="9"/>
      <c r="K6" s="6"/>
      <c r="L6" s="10"/>
      <c r="M6" s="11"/>
      <c r="N6" s="26">
        <f>N5</f>
        <v>5000</v>
      </c>
    </row>
    <row r="7" spans="1:14" ht="33" customHeight="1">
      <c r="A7" s="39" t="s">
        <v>28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12" customFormat="1" ht="3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s="12" customFormat="1" ht="24.75" customHeight="1">
      <c r="A9" s="40" t="s">
        <v>19</v>
      </c>
      <c r="B9" s="40"/>
      <c r="C9" s="13"/>
      <c r="D9" s="13"/>
      <c r="E9" s="13"/>
      <c r="F9" s="14"/>
      <c r="G9" s="13" t="s">
        <v>29</v>
      </c>
      <c r="H9" s="1"/>
      <c r="I9" s="1"/>
      <c r="J9" s="1"/>
      <c r="K9" s="1"/>
      <c r="L9" s="1"/>
      <c r="M9" s="1"/>
      <c r="N9" s="1"/>
    </row>
    <row r="10" spans="1:14" s="12" customFormat="1" ht="15" customHeight="1">
      <c r="A10" s="37"/>
      <c r="B10" s="37"/>
      <c r="C10" s="15"/>
      <c r="D10" s="13"/>
      <c r="E10" s="16"/>
      <c r="F10" s="17"/>
      <c r="G10" s="18"/>
      <c r="H10" s="19"/>
      <c r="I10" s="1"/>
      <c r="J10" s="19"/>
      <c r="K10" s="19"/>
      <c r="L10" s="19"/>
      <c r="M10" s="19"/>
      <c r="N10" s="19"/>
    </row>
    <row r="11" spans="1:14" ht="15.75" customHeight="1">
      <c r="C11" s="13"/>
      <c r="D11" s="13"/>
      <c r="E11" s="13"/>
      <c r="F11" s="13"/>
      <c r="G11" s="13"/>
      <c r="J11" s="20"/>
      <c r="K11" s="19"/>
    </row>
    <row r="12" spans="1:14" s="19" customFormat="1" ht="15.75" customHeight="1">
      <c r="A12" s="37" t="s">
        <v>23</v>
      </c>
      <c r="B12" s="37"/>
      <c r="C12" s="15"/>
      <c r="D12" s="13"/>
      <c r="E12" s="16"/>
      <c r="F12" s="21"/>
      <c r="G12" s="22" t="s">
        <v>25</v>
      </c>
      <c r="H12" s="18"/>
      <c r="I12" s="1"/>
      <c r="J12" s="20"/>
    </row>
    <row r="13" spans="1:14" s="19" customFormat="1" ht="19.5" customHeight="1">
      <c r="A13" s="41" t="s">
        <v>24</v>
      </c>
      <c r="B13" s="41"/>
      <c r="C13" s="15"/>
      <c r="D13" s="13"/>
      <c r="E13" s="16"/>
      <c r="F13" s="17"/>
      <c r="G13" s="18"/>
      <c r="I13" s="1"/>
    </row>
    <row r="14" spans="1:14" ht="15" customHeight="1">
      <c r="A14" s="37"/>
      <c r="B14" s="37"/>
      <c r="G14" s="23"/>
      <c r="J14" s="19"/>
    </row>
    <row r="15" spans="1:14" s="19" customFormat="1" ht="15.75">
      <c r="A15" s="37" t="s">
        <v>20</v>
      </c>
      <c r="B15" s="37"/>
      <c r="C15" s="1"/>
      <c r="D15" s="1"/>
      <c r="E15" s="1"/>
      <c r="F15" s="24"/>
      <c r="G15" s="25" t="s">
        <v>21</v>
      </c>
      <c r="H15" s="1"/>
      <c r="I15" s="1"/>
      <c r="K15" s="1"/>
      <c r="L15" s="1"/>
      <c r="M15" s="1"/>
      <c r="N15" s="1"/>
    </row>
    <row r="16" spans="1:14" s="19" customFormat="1" ht="15.75">
      <c r="A16" s="38" t="s">
        <v>22</v>
      </c>
      <c r="B16" s="38"/>
      <c r="H16" s="1"/>
      <c r="I16" s="1"/>
      <c r="K16" s="1"/>
      <c r="L16" s="1"/>
      <c r="M16" s="1"/>
      <c r="N16" s="1"/>
    </row>
    <row r="17" spans="10:10" ht="15">
      <c r="J17" s="19"/>
    </row>
    <row r="18" spans="10:10" ht="15">
      <c r="J18" s="19"/>
    </row>
    <row r="19" spans="10:10" ht="15">
      <c r="J19" s="19"/>
    </row>
  </sheetData>
  <mergeCells count="17">
    <mergeCell ref="A14:B14"/>
    <mergeCell ref="A15:B15"/>
    <mergeCell ref="A16:B16"/>
    <mergeCell ref="A7:N8"/>
    <mergeCell ref="A9:B9"/>
    <mergeCell ref="A10:B10"/>
    <mergeCell ref="A12:B12"/>
    <mergeCell ref="A13:B13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" right="0" top="0.74791666666666701" bottom="0.74791666666666701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ОКБиХО_2</cp:lastModifiedBy>
  <cp:revision>9</cp:revision>
  <cp:lastPrinted>2025-03-19T13:57:02Z</cp:lastPrinted>
  <dcterms:created xsi:type="dcterms:W3CDTF">2014-01-15T18:15:09Z</dcterms:created>
  <dcterms:modified xsi:type="dcterms:W3CDTF">2026-05-20T07:57:32Z</dcterms:modified>
  <dc:language>ru-RU</dc:language>
</cp:coreProperties>
</file>