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28800" windowHeight="12300" tabRatio="221"/>
  </bookViews>
  <sheets>
    <sheet name="НМЦ общая " sheetId="3" r:id="rId1"/>
  </sheets>
  <calcPr calcId="125725"/>
</workbook>
</file>

<file path=xl/calcChain.xml><?xml version="1.0" encoding="utf-8"?>
<calcChain xmlns="http://schemas.openxmlformats.org/spreadsheetml/2006/main">
  <c r="H3" i="3"/>
  <c r="I3" s="1"/>
  <c r="J3" s="1"/>
  <c r="K3"/>
  <c r="L3" l="1"/>
  <c r="M3" s="1"/>
  <c r="M4" s="1"/>
</calcChain>
</file>

<file path=xl/sharedStrings.xml><?xml version="1.0" encoding="utf-8"?>
<sst xmlns="http://schemas.openxmlformats.org/spreadsheetml/2006/main" count="18" uniqueCount="18">
  <si>
    <t>№</t>
  </si>
  <si>
    <t>Ед. изм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</si>
  <si>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</si>
  <si>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</si>
  <si>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&lt;ц&gt; </t>
  </si>
  <si>
    <t xml:space="preserve">Расчет Н(М)ЦК по формуле                           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</si>
  <si>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</t>
    </r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</si>
  <si>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</si>
  <si>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</si>
  <si>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Цена за единицу изм. (руб.) с округлением до стоых долей после запятой</t>
  </si>
  <si>
    <t>Н(М)ЦК контракта с учетом округления цены за единицу (руб.)</t>
  </si>
  <si>
    <t>Наименование товара</t>
  </si>
  <si>
    <t>Кол-во</t>
  </si>
  <si>
    <t>Течеискатель</t>
  </si>
  <si>
    <t>штука</t>
  </si>
  <si>
    <t xml:space="preserve"> Коммерческое предложение № 1 (исх. от 2205 от 22.05.2026, вх. №01-07/26КП-750 от 22.05.2026)</t>
  </si>
  <si>
    <t xml:space="preserve"> Коммерческое предложение № 2 (исх.№12/2 от 22.05.2026, вх. № 01-07/26КП-751 от 22.05.2026)</t>
  </si>
  <si>
    <t xml:space="preserve"> Коммерческое предложение № 3 (исх.№ 22 от 22.05.2026, вх. № 01-07/26КП-752от 22.05.2026)</t>
  </si>
</sst>
</file>

<file path=xl/styles.xml><?xml version="1.0" encoding="utf-8"?>
<styleSheet xmlns="http://schemas.openxmlformats.org/spreadsheetml/2006/main">
  <numFmts count="1">
    <numFmt numFmtId="164" formatCode="#,##0.00000"/>
  </numFmts>
  <fonts count="9">
    <font>
      <sz val="10"/>
      <name val="Arial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b/>
      <sz val="11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6" fillId="0" borderId="0" xfId="0" applyFont="1"/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" fontId="7" fillId="0" borderId="7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2" fontId="1" fillId="0" borderId="3" xfId="0" applyNumberFormat="1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 readingOrder="1"/>
    </xf>
    <xf numFmtId="0" fontId="1" fillId="0" borderId="6" xfId="0" applyFont="1" applyFill="1" applyBorder="1" applyAlignment="1">
      <alignment horizontal="center" vertical="center" textRotation="90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L13" sqref="L13"/>
    </sheetView>
  </sheetViews>
  <sheetFormatPr defaultRowHeight="12.75"/>
  <cols>
    <col min="1" max="1" width="4.28515625" customWidth="1"/>
    <col min="2" max="2" width="17.85546875" style="3" customWidth="1"/>
    <col min="3" max="3" width="7.5703125" customWidth="1"/>
    <col min="4" max="4" width="6.5703125" style="9" customWidth="1"/>
    <col min="5" max="5" width="9.85546875" style="11" customWidth="1"/>
    <col min="6" max="6" width="9" customWidth="1"/>
    <col min="7" max="7" width="9.5703125" customWidth="1"/>
    <col min="8" max="8" width="15.28515625" style="6" customWidth="1"/>
    <col min="9" max="9" width="10.28515625" style="6" customWidth="1"/>
    <col min="10" max="10" width="6.85546875" style="6" customWidth="1"/>
    <col min="11" max="11" width="13.28515625" style="6" customWidth="1"/>
    <col min="12" max="12" width="10" style="6" customWidth="1"/>
    <col min="13" max="13" width="17" customWidth="1"/>
    <col min="14" max="14" width="15.5703125" customWidth="1"/>
  </cols>
  <sheetData>
    <row r="1" spans="1:14" ht="74.25" customHeight="1">
      <c r="A1" s="30" t="s">
        <v>0</v>
      </c>
      <c r="B1" s="32" t="s">
        <v>11</v>
      </c>
      <c r="C1" s="34" t="s">
        <v>1</v>
      </c>
      <c r="D1" s="35" t="s">
        <v>12</v>
      </c>
      <c r="E1" s="37" t="s">
        <v>2</v>
      </c>
      <c r="F1" s="38"/>
      <c r="G1" s="38"/>
      <c r="H1" s="27" t="s">
        <v>7</v>
      </c>
      <c r="I1" s="28"/>
      <c r="J1" s="29"/>
      <c r="K1" s="21" t="s">
        <v>8</v>
      </c>
      <c r="L1" s="22"/>
      <c r="M1" s="23"/>
    </row>
    <row r="2" spans="1:14" ht="129.75" customHeight="1">
      <c r="A2" s="31"/>
      <c r="B2" s="33"/>
      <c r="C2" s="34"/>
      <c r="D2" s="36"/>
      <c r="E2" s="19" t="s">
        <v>15</v>
      </c>
      <c r="F2" s="19" t="s">
        <v>16</v>
      </c>
      <c r="G2" s="19" t="s">
        <v>17</v>
      </c>
      <c r="H2" s="7" t="s">
        <v>4</v>
      </c>
      <c r="I2" s="7" t="s">
        <v>3</v>
      </c>
      <c r="J2" s="7" t="s">
        <v>6</v>
      </c>
      <c r="K2" s="7" t="s">
        <v>5</v>
      </c>
      <c r="L2" s="7" t="s">
        <v>9</v>
      </c>
      <c r="M2" s="8" t="s">
        <v>10</v>
      </c>
    </row>
    <row r="3" spans="1:14" ht="62.45" customHeight="1">
      <c r="A3" s="16">
        <v>1</v>
      </c>
      <c r="B3" s="20" t="s">
        <v>13</v>
      </c>
      <c r="C3" s="15" t="s">
        <v>14</v>
      </c>
      <c r="D3" s="15">
        <v>1</v>
      </c>
      <c r="E3" s="5">
        <v>17000</v>
      </c>
      <c r="F3" s="18">
        <v>18700</v>
      </c>
      <c r="G3" s="18">
        <v>18000</v>
      </c>
      <c r="H3" s="13">
        <f t="shared" ref="H3" si="0">AVERAGE(E3:G3)</f>
        <v>17900</v>
      </c>
      <c r="I3" s="4">
        <f t="shared" ref="I3" si="1">SQRT(((SUM((POWER(G3-H3,2)),(POWER(F3-H3,2)),(POWER(E3-H3,2)),))/(3-1)))</f>
        <v>854.40037453175307</v>
      </c>
      <c r="J3" s="4">
        <f t="shared" ref="J3" si="2">I3/H3*100</f>
        <v>4.7731864498980618</v>
      </c>
      <c r="K3" s="5">
        <f t="shared" ref="K3" si="3">((D3/3)*(SUM(E3:G3)))</f>
        <v>17900</v>
      </c>
      <c r="L3" s="17">
        <f>ROUND(H3,2)</f>
        <v>17900</v>
      </c>
      <c r="M3" s="1">
        <f>SUM(L3*D3)</f>
        <v>17900</v>
      </c>
    </row>
    <row r="4" spans="1:14">
      <c r="A4" s="24"/>
      <c r="B4" s="24"/>
      <c r="C4" s="24"/>
      <c r="D4" s="24"/>
      <c r="E4" s="25"/>
      <c r="F4" s="24"/>
      <c r="G4" s="24"/>
      <c r="H4" s="24"/>
      <c r="I4" s="24"/>
      <c r="J4" s="24"/>
      <c r="K4" s="24"/>
      <c r="L4" s="26"/>
      <c r="M4" s="12">
        <f>M3</f>
        <v>17900</v>
      </c>
    </row>
    <row r="6" spans="1:14">
      <c r="D6" s="10"/>
    </row>
    <row r="7" spans="1:14" ht="14.25">
      <c r="B7" s="14"/>
      <c r="N7" s="2"/>
    </row>
    <row r="8" spans="1:14" ht="14.25">
      <c r="B8" s="14"/>
    </row>
  </sheetData>
  <mergeCells count="8">
    <mergeCell ref="K1:M1"/>
    <mergeCell ref="A4:L4"/>
    <mergeCell ref="H1:J1"/>
    <mergeCell ref="A1:A2"/>
    <mergeCell ref="B1:B2"/>
    <mergeCell ref="C1:C2"/>
    <mergeCell ref="D1:D2"/>
    <mergeCell ref="E1:G1"/>
  </mergeCells>
  <phoneticPr fontId="0" type="noConversion"/>
  <pageMargins left="0.74803149606299213" right="0.35433070866141736" top="0.78740157480314965" bottom="0.39370078740157483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общая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kanc3</cp:lastModifiedBy>
  <cp:lastPrinted>2026-06-03T07:28:00Z</cp:lastPrinted>
  <dcterms:created xsi:type="dcterms:W3CDTF">1996-10-08T23:32:33Z</dcterms:created>
  <dcterms:modified xsi:type="dcterms:W3CDTF">2026-06-03T07:28:04Z</dcterms:modified>
</cp:coreProperties>
</file>