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5600" tabRatio="92"/>
  </bookViews>
  <sheets>
    <sheet name="НМЦК" sheetId="1" r:id="rId1"/>
  </sheets>
  <definedNames>
    <definedName name="_GoBack" localSheetId="0">НМЦК!#REF!</definedName>
    <definedName name="_xlnm._FilterDatabase" localSheetId="0" hidden="1">НМЦК!$A$10:$S$13</definedName>
    <definedName name="_xlnm.Print_Area" localSheetId="0">НМЦК!$A$1:$N$19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/>
  <c r="I11" l="1"/>
  <c r="H11"/>
  <c r="J11" s="1"/>
  <c r="J12" l="1"/>
  <c r="J17" s="1"/>
</calcChain>
</file>

<file path=xl/comments1.xml><?xml version="1.0" encoding="utf-8"?>
<comments xmlns="http://schemas.openxmlformats.org/spreadsheetml/2006/main">
  <authors>
    <author>ДШИ</author>
  </authors>
  <commentList>
    <comment ref="N10" authorId="0">
      <text>
        <r>
          <rPr>
            <b/>
            <sz val="9"/>
            <color indexed="81"/>
            <rFont val="Tahoma"/>
            <family val="2"/>
            <charset val="204"/>
          </rPr>
          <t>До 33% коэффициэнта вариации, считаются однородными</t>
        </r>
      </text>
    </comment>
  </commentList>
</comments>
</file>

<file path=xl/sharedStrings.xml><?xml version="1.0" encoding="utf-8"?>
<sst xmlns="http://schemas.openxmlformats.org/spreadsheetml/2006/main" count="25" uniqueCount="25">
  <si>
    <t>Ед. измер.</t>
  </si>
  <si>
    <t>Кол-во</t>
  </si>
  <si>
    <t>№
п/п</t>
  </si>
  <si>
    <t>Определение однородности и средних значений цен**</t>
  </si>
  <si>
    <t>Источники информации и цена за единицу, руб.*</t>
  </si>
  <si>
    <t>Сред. цена***, руб.</t>
  </si>
  <si>
    <t>Средняя цена за единицу</t>
  </si>
  <si>
    <t>Наименование и характеристики объекта закупки</t>
  </si>
  <si>
    <t xml:space="preserve">      Начальная (максимальная) цена контракта (далее - НМЦК) определена в соответствии с Федеральным законом от 05.04.2013г.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</t>
  </si>
  <si>
    <t>Метод определения НМЦД: метод сопоставимых рыночных цен (анализа рынка)</t>
  </si>
  <si>
    <t>Итого:</t>
  </si>
  <si>
    <t>Таблица цен для определения начальной (максимальной) цены договора</t>
  </si>
  <si>
    <t>Совокупность значений</t>
  </si>
  <si>
    <t>однородная</t>
  </si>
  <si>
    <t>* Применение корректирующих коэффициентов и индексов в рамках данного исследования нецелесообразно.</t>
  </si>
  <si>
    <t>** Определение однородности совокупности цен в соответствии с п.3.20 приказа Минэкономразвития России от 02.10.2013 N 567</t>
  </si>
  <si>
    <t>*** Среднее значение цен определено по формуле в соответствии с п.3.21 приказа Минэкономразвития России от 02.10.2013 N 567</t>
  </si>
  <si>
    <t>Проведенные исследования позволяют определить цену договора в размере (руб., коп.):</t>
  </si>
  <si>
    <r>
      <t>Коэфф. вариации (V), %</t>
    </r>
    <r>
      <rPr>
        <i/>
        <sz val="10"/>
        <rFont val="Times New Roman"/>
        <family val="1"/>
        <charset val="204"/>
      </rPr>
      <t xml:space="preserve"> (не должен превышать 33%)</t>
    </r>
  </si>
  <si>
    <t>чел</t>
  </si>
  <si>
    <t>Обучение по программе «Профессиональная  гигиеническая подготовка»</t>
  </si>
  <si>
    <t xml:space="preserve">Предложение №1                                                  25 от 01.07.2025
</t>
  </si>
  <si>
    <t xml:space="preserve">Предложение №2                                                32 от 31.07.2025
</t>
  </si>
  <si>
    <t xml:space="preserve">Предложение №3                                              33 от 01.08.2025
</t>
  </si>
  <si>
    <t>Расчет начальной (максимальной) цены договора на оказание услуг по проведению обучения по программе «Профессиональная  гигиеническая подготовка»
 работников ГБУ ДО "ДШИ с. Питерка Питерского района Саратовской области" в 2026 году</t>
  </si>
</sst>
</file>

<file path=xl/styles.xml><?xml version="1.0" encoding="utf-8"?>
<styleSheet xmlns="http://schemas.openxmlformats.org/spreadsheetml/2006/main">
  <fonts count="19"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Arial"/>
      <family val="2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8" fillId="0" borderId="0" xfId="0" applyFont="1" applyFill="1"/>
    <xf numFmtId="0" fontId="7" fillId="0" borderId="0" xfId="0" applyFont="1" applyFill="1" applyBorder="1"/>
    <xf numFmtId="0" fontId="6" fillId="0" borderId="0" xfId="0" applyFont="1" applyFill="1"/>
    <xf numFmtId="0" fontId="11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top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4" fontId="3" fillId="2" borderId="1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" fontId="1" fillId="0" borderId="8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" fontId="15" fillId="0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/>
    </xf>
    <xf numFmtId="4" fontId="10" fillId="2" borderId="0" xfId="0" applyNumberFormat="1" applyFont="1" applyFill="1" applyBorder="1" applyAlignment="1">
      <alignment vertical="top" wrapText="1"/>
    </xf>
    <xf numFmtId="2" fontId="15" fillId="2" borderId="7" xfId="0" applyNumberFormat="1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" fontId="2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justify" vertical="top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N35"/>
  <sheetViews>
    <sheetView tabSelected="1" view="pageBreakPreview" zoomScale="60" zoomScaleNormal="80" zoomScalePageLayoutView="65" workbookViewId="0">
      <selection activeCell="B17" sqref="B17:I17"/>
    </sheetView>
  </sheetViews>
  <sheetFormatPr defaultColWidth="10.33203125" defaultRowHeight="11.25"/>
  <cols>
    <col min="1" max="1" width="7.33203125" style="2" customWidth="1"/>
    <col min="2" max="2" width="62.5" style="2" customWidth="1"/>
    <col min="3" max="3" width="20" style="2" customWidth="1"/>
    <col min="4" max="4" width="12.1640625" style="1" customWidth="1"/>
    <col min="5" max="5" width="32.33203125" style="1" customWidth="1"/>
    <col min="6" max="6" width="33" style="1" customWidth="1"/>
    <col min="7" max="7" width="30.1640625" style="1" customWidth="1"/>
    <col min="8" max="8" width="19" style="1" customWidth="1"/>
    <col min="9" max="9" width="16.33203125" style="1" customWidth="1"/>
    <col min="10" max="10" width="21.33203125" style="1" customWidth="1"/>
    <col min="11" max="11" width="0.5" style="1" customWidth="1"/>
    <col min="12" max="12" width="0.1640625" style="1" customWidth="1"/>
    <col min="13" max="13" width="10" style="1" hidden="1" customWidth="1"/>
    <col min="14" max="14" width="18.33203125" style="1" customWidth="1"/>
    <col min="15" max="16" width="10.33203125" style="1"/>
    <col min="17" max="17" width="1.83203125" style="1" customWidth="1"/>
    <col min="18" max="18" width="2.83203125" style="1" customWidth="1"/>
    <col min="19" max="19" width="2.6640625" style="1" customWidth="1"/>
    <col min="20" max="16384" width="10.33203125" style="1"/>
  </cols>
  <sheetData>
    <row r="1" spans="1:14" ht="15.75" customHeight="1">
      <c r="A1" s="47" t="s">
        <v>24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37.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69.599999999999994" customHeight="1">
      <c r="A3" s="48" t="s">
        <v>8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</row>
    <row r="4" spans="1:14" ht="10.5" customHeight="1">
      <c r="B4" s="3"/>
      <c r="C4" s="3"/>
      <c r="D4" s="3"/>
      <c r="E4" s="14"/>
      <c r="F4" s="14"/>
      <c r="G4" s="3"/>
      <c r="H4" s="4"/>
    </row>
    <row r="5" spans="1:14" ht="22.5" customHeight="1">
      <c r="B5" s="5" t="s">
        <v>9</v>
      </c>
      <c r="C5" s="6"/>
      <c r="D5" s="4"/>
      <c r="E5" s="4"/>
      <c r="F5" s="4"/>
      <c r="G5" s="4"/>
      <c r="H5" s="4"/>
    </row>
    <row r="6" spans="1:14" ht="15.75">
      <c r="A6" s="7"/>
      <c r="B6" s="8"/>
      <c r="C6" s="4"/>
      <c r="D6" s="4"/>
      <c r="E6" s="4"/>
      <c r="F6" s="4"/>
      <c r="G6" s="4"/>
      <c r="H6" s="4"/>
    </row>
    <row r="7" spans="1:14" s="9" customFormat="1" ht="18.600000000000001" customHeight="1">
      <c r="A7" s="50" t="s">
        <v>2</v>
      </c>
      <c r="B7" s="62" t="s">
        <v>11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</row>
    <row r="8" spans="1:14" s="9" customFormat="1" ht="12.75" customHeight="1">
      <c r="A8" s="51"/>
      <c r="B8" s="50" t="s">
        <v>7</v>
      </c>
      <c r="C8" s="53" t="s">
        <v>0</v>
      </c>
      <c r="D8" s="55" t="s">
        <v>1</v>
      </c>
      <c r="E8" s="57" t="s">
        <v>4</v>
      </c>
      <c r="F8" s="58"/>
      <c r="G8" s="58"/>
      <c r="H8" s="61" t="s">
        <v>3</v>
      </c>
      <c r="I8" s="61"/>
      <c r="J8" s="61"/>
      <c r="K8" s="61"/>
      <c r="L8" s="61"/>
      <c r="M8" s="61"/>
      <c r="N8" s="61"/>
    </row>
    <row r="9" spans="1:14" s="9" customFormat="1" ht="21" customHeight="1">
      <c r="A9" s="51"/>
      <c r="B9" s="50"/>
      <c r="C9" s="53"/>
      <c r="D9" s="55"/>
      <c r="E9" s="59"/>
      <c r="F9" s="60"/>
      <c r="G9" s="60"/>
      <c r="H9" s="61"/>
      <c r="I9" s="61"/>
      <c r="J9" s="61"/>
      <c r="K9" s="61"/>
      <c r="L9" s="61"/>
      <c r="M9" s="61"/>
      <c r="N9" s="61"/>
    </row>
    <row r="10" spans="1:14" s="9" customFormat="1" ht="85.5">
      <c r="A10" s="52"/>
      <c r="B10" s="50"/>
      <c r="C10" s="54"/>
      <c r="D10" s="56"/>
      <c r="E10" s="15" t="s">
        <v>21</v>
      </c>
      <c r="F10" s="15" t="s">
        <v>22</v>
      </c>
      <c r="G10" s="15" t="s">
        <v>23</v>
      </c>
      <c r="H10" s="32" t="s">
        <v>6</v>
      </c>
      <c r="I10" s="33" t="s">
        <v>18</v>
      </c>
      <c r="J10" s="33" t="s">
        <v>5</v>
      </c>
      <c r="N10" s="34" t="s">
        <v>12</v>
      </c>
    </row>
    <row r="11" spans="1:14" s="9" customFormat="1" ht="25.5">
      <c r="A11" s="42">
        <v>1</v>
      </c>
      <c r="B11" s="46" t="s">
        <v>20</v>
      </c>
      <c r="C11" s="43" t="s">
        <v>19</v>
      </c>
      <c r="D11" s="45">
        <v>10</v>
      </c>
      <c r="E11" s="26">
        <v>1300</v>
      </c>
      <c r="F11" s="17">
        <v>1350</v>
      </c>
      <c r="G11" s="17">
        <v>1250</v>
      </c>
      <c r="H11" s="16">
        <f t="shared" ref="H11" si="0">AVERAGE(E11:G11)</f>
        <v>1300</v>
      </c>
      <c r="I11" s="19">
        <f t="shared" ref="I11" si="1">STDEV(E11:G11)/AVERAGE(E11:G11)*100</f>
        <v>3.8461538461538463</v>
      </c>
      <c r="J11" s="19">
        <f>D11*H11</f>
        <v>13000</v>
      </c>
      <c r="N11" s="35" t="s">
        <v>13</v>
      </c>
    </row>
    <row r="12" spans="1:14" s="9" customFormat="1" ht="15.75">
      <c r="A12" s="44">
        <v>2</v>
      </c>
      <c r="B12" s="41" t="s">
        <v>10</v>
      </c>
      <c r="C12" s="20"/>
      <c r="D12" s="21">
        <f>SUM(D11:D11)</f>
        <v>10</v>
      </c>
      <c r="E12" s="28"/>
      <c r="F12" s="28"/>
      <c r="G12" s="28"/>
      <c r="H12" s="27"/>
      <c r="I12" s="29"/>
      <c r="J12" s="29">
        <f>SUM(J11:J11)</f>
        <v>13000</v>
      </c>
      <c r="K12" s="1"/>
      <c r="L12" s="1"/>
      <c r="M12" s="1"/>
      <c r="N12" s="35"/>
    </row>
    <row r="13" spans="1:14" s="9" customFormat="1" ht="15.75">
      <c r="A13" s="37" t="s">
        <v>14</v>
      </c>
      <c r="B13" s="38"/>
      <c r="C13" s="39"/>
      <c r="D13" s="39"/>
      <c r="E13" s="39"/>
      <c r="F13" s="39"/>
      <c r="G13" s="23"/>
      <c r="H13" s="24"/>
      <c r="I13" s="24"/>
      <c r="J13" s="18"/>
      <c r="K13" s="18"/>
      <c r="L13" s="18"/>
      <c r="M13" s="18"/>
    </row>
    <row r="14" spans="1:14" ht="18.75">
      <c r="A14" s="37" t="s">
        <v>15</v>
      </c>
      <c r="B14" s="38"/>
      <c r="C14" s="39"/>
      <c r="D14" s="39"/>
      <c r="E14" s="39"/>
      <c r="F14" s="39"/>
      <c r="G14" s="31"/>
      <c r="H14" s="31"/>
    </row>
    <row r="15" spans="1:14" ht="18.75">
      <c r="A15" s="36"/>
      <c r="B15" s="37" t="s">
        <v>16</v>
      </c>
      <c r="C15" s="38"/>
      <c r="D15" s="39"/>
      <c r="E15" s="39"/>
      <c r="F15" s="39"/>
      <c r="G15" s="39"/>
      <c r="H15" s="30"/>
      <c r="I15" s="30"/>
      <c r="J15" s="30"/>
    </row>
    <row r="16" spans="1:14" ht="15.75">
      <c r="A16" s="36"/>
      <c r="B16" s="40"/>
      <c r="C16" s="38"/>
      <c r="D16" s="39"/>
      <c r="E16" s="39"/>
      <c r="F16" s="39"/>
      <c r="G16" s="39"/>
    </row>
    <row r="17" spans="1:10" ht="18.75">
      <c r="A17" s="36"/>
      <c r="B17" s="49" t="s">
        <v>17</v>
      </c>
      <c r="C17" s="49"/>
      <c r="D17" s="49"/>
      <c r="E17" s="49"/>
      <c r="F17" s="49"/>
      <c r="G17" s="49"/>
      <c r="H17" s="49"/>
      <c r="I17" s="49"/>
      <c r="J17" s="25">
        <f>J12</f>
        <v>13000</v>
      </c>
    </row>
    <row r="18" spans="1:10" ht="18.75">
      <c r="A18" s="36"/>
      <c r="B18" s="31"/>
      <c r="C18" s="31"/>
      <c r="D18" s="31"/>
      <c r="E18" s="31"/>
      <c r="F18" s="31"/>
      <c r="G18" s="31"/>
    </row>
    <row r="19" spans="1:10" ht="18.75">
      <c r="A19" s="22"/>
      <c r="B19" s="30"/>
      <c r="C19" s="30"/>
      <c r="D19" s="30"/>
      <c r="E19" s="30"/>
      <c r="F19" s="30"/>
      <c r="G19" s="30"/>
    </row>
    <row r="20" spans="1:10" ht="12.75">
      <c r="A20" s="10"/>
      <c r="B20" s="13"/>
    </row>
    <row r="21" spans="1:10">
      <c r="A21" s="11"/>
    </row>
    <row r="35" spans="10:10" ht="15">
      <c r="J35" s="12"/>
    </row>
  </sheetData>
  <autoFilter ref="A10:S13"/>
  <mergeCells count="10">
    <mergeCell ref="A1:N2"/>
    <mergeCell ref="A3:N3"/>
    <mergeCell ref="B17:I17"/>
    <mergeCell ref="B8:B10"/>
    <mergeCell ref="A7:A10"/>
    <mergeCell ref="C8:C10"/>
    <mergeCell ref="D8:D10"/>
    <mergeCell ref="E8:G9"/>
    <mergeCell ref="H8:N9"/>
    <mergeCell ref="B7:N7"/>
  </mergeCells>
  <phoneticPr fontId="0" type="noConversion"/>
  <pageMargins left="3.2000000000000001E-2" right="0.23622047244094491" top="4.1025641025641026E-2" bottom="0.27559055118110237" header="0.15748031496062992" footer="0.15748031496062992"/>
  <pageSetup paperSize="9" scale="64" fitToWidth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Цыпина Инесса Юрьевна</dc:creator>
  <cp:lastModifiedBy>User</cp:lastModifiedBy>
  <cp:revision>1</cp:revision>
  <cp:lastPrinted>2025-07-31T11:49:34Z</cp:lastPrinted>
  <dcterms:created xsi:type="dcterms:W3CDTF">2013-01-11T07:45:47Z</dcterms:created>
  <dcterms:modified xsi:type="dcterms:W3CDTF">2026-08-14T07:40:57Z</dcterms:modified>
</cp:coreProperties>
</file>