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Торги\Тенистая\Доска, веселки для пищеблока ЕАТ.РФ\"/>
    </mc:Choice>
  </mc:AlternateContent>
  <xr:revisionPtr revIDLastSave="0" documentId="13_ncr:1_{E7ED9CA2-0F3D-48B7-8AC2-04426E166E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7" i="6" l="1"/>
  <c r="P7" i="6" s="1"/>
  <c r="K7" i="6"/>
  <c r="M7" i="6" s="1"/>
  <c r="N7" i="6" s="1"/>
  <c r="J7" i="6"/>
  <c r="H7" i="6"/>
  <c r="F7" i="6"/>
  <c r="O6" i="6"/>
  <c r="P6" i="6" s="1"/>
  <c r="K6" i="6"/>
  <c r="M6" i="6" s="1"/>
  <c r="N6" i="6" s="1"/>
  <c r="J6" i="6"/>
  <c r="H6" i="6"/>
  <c r="F6" i="6"/>
  <c r="D8" i="6" l="1"/>
  <c r="O5" i="6"/>
  <c r="P5" i="6" s="1"/>
  <c r="P8" i="6" s="1"/>
  <c r="K5" i="6"/>
  <c r="M5" i="6" s="1"/>
  <c r="N5" i="6" s="1"/>
  <c r="J5" i="6"/>
  <c r="J8" i="6" s="1"/>
  <c r="H5" i="6"/>
  <c r="H8" i="6" s="1"/>
  <c r="F5" i="6"/>
  <c r="F8" i="6" s="1"/>
</calcChain>
</file>

<file path=xl/sharedStrings.xml><?xml version="1.0" encoding="utf-8"?>
<sst xmlns="http://schemas.openxmlformats.org/spreadsheetml/2006/main" count="27" uniqueCount="25">
  <si>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</si>
  <si>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</si>
  <si>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</si>
  <si>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</si>
  <si>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</si>
  <si>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</si>
  <si>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</si>
  <si>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</si>
  <si>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</si>
  <si>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</si>
  <si>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</si>
  <si>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</si>
  <si>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</si>
  <si>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</si>
  <si>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</si>
  <si>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</si>
  <si>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</si>
  <si>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№
п/п</t>
  </si>
  <si>
    <t>Наименование товара
ОКПД2</t>
  </si>
  <si>
    <t>Кол-во ед.</t>
  </si>
  <si>
    <t>"25" мая 2026 г.</t>
  </si>
  <si>
    <t>Формирование НМЦД на поставку доски разделочной, веселки</t>
  </si>
  <si>
    <t>Доска разделочная
16.29.12.000
Материал: бук
Длина, см: не менее 48, не более 55
Ширина, см: не менее 28, не более 35
Высота, см: не менее 2, не более 4</t>
  </si>
  <si>
    <t>Доска разделочная
16.29.12.000
Материал: бук
Длина, см: не менее 38, не более 45
Ширина, см: не менее 28, не более 35
Высота, см: не менее 2, не более 4</t>
  </si>
  <si>
    <t>Веселка кухонная
16.29.12.000
Материал: дерево (бук, береза)
Длина, см: не менее 90, не более 110
Ширина, см: не менее 10, не более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</si>
</sst>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="120" zoomScaleNormal="120" zoomScaleSheetLayoutView="140" workbookViewId="0">
      <selection activeCell="A10" sqref="A10:XFD13"/>
    </sheetView>
  </sheetViews>
  <sheetFormatPr defaultColWidth="8.85546875" defaultRowHeight="15.75" x14ac:dyDescent="0.25"/>
  <cols>
    <col min="1" max="1" width="6.7109375" style="2" bestFit="1" customWidth="1"/>
    <col min="2" max="2" width="40.42578125" style="2" customWidth="1"/>
    <col min="3" max="3" width="8.85546875" style="3" bestFit="1" customWidth="1"/>
    <col min="4" max="4" width="9.5703125" style="3" bestFit="1" customWidth="1"/>
    <col min="5" max="5" width="16.28515625" style="3" customWidth="1"/>
    <col min="6" max="6" width="14.28515625" style="3" customWidth="1"/>
    <col min="7" max="7" width="15.28515625" style="3" customWidth="1"/>
    <col min="8" max="8" width="13.28515625" style="3" customWidth="1"/>
    <col min="9" max="9" width="15.140625" style="2" customWidth="1"/>
    <col min="10" max="10" width="13.7109375" style="2" customWidth="1"/>
    <col min="11" max="11" width="11.85546875" style="2" customWidth="1"/>
    <col min="12" max="12" width="9.85546875" style="2" customWidth="1"/>
    <col min="13" max="13" width="10.28515625" style="2" customWidth="1"/>
    <col min="14" max="14" width="11.42578125" style="3" customWidth="1"/>
    <col min="15" max="15" width="12.28515625" style="2" customWidth="1"/>
    <col min="16" max="16" width="13.140625" style="2" bestFit="1" customWidth="1"/>
    <col min="17" max="16384" width="8.85546875" style="2"/>
  </cols>
  <sheetData>
    <row r="1" spans="1:16" x14ac:dyDescent="0.25">
      <c r="A1" s="1"/>
      <c r="C1" s="2"/>
      <c r="D1" s="2"/>
      <c r="I1" s="3"/>
      <c r="J1" s="3"/>
      <c r="L1" s="2" t="s">
        <v>20</v>
      </c>
      <c r="N1" s="2"/>
      <c r="P1" s="3"/>
    </row>
    <row r="2" spans="1:16" x14ac:dyDescent="0.25">
      <c r="A2" s="1"/>
      <c r="B2" s="29" t="s">
        <v>21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3.9" customHeight="1" x14ac:dyDescent="0.25">
      <c r="A3" s="41" t="s">
        <v>17</v>
      </c>
      <c r="B3" s="43" t="s">
        <v>18</v>
      </c>
      <c r="C3" s="30" t="s">
        <v>2</v>
      </c>
      <c r="D3" s="32" t="s">
        <v>19</v>
      </c>
      <c r="E3" s="36" t="s">
        <v>0</v>
      </c>
      <c r="F3" s="37"/>
      <c r="G3" s="37"/>
      <c r="H3" s="37"/>
      <c r="I3" s="37"/>
      <c r="J3" s="38"/>
      <c r="K3" s="39" t="s">
        <v>8</v>
      </c>
      <c r="L3" s="39" t="s">
        <v>7</v>
      </c>
      <c r="M3" s="39" t="s">
        <v>1</v>
      </c>
      <c r="N3" s="39" t="s">
        <v>3</v>
      </c>
      <c r="O3" s="39" t="s">
        <v>9</v>
      </c>
      <c r="P3" s="41"/>
    </row>
    <row r="4" spans="1:16" ht="47.25" x14ac:dyDescent="0.25">
      <c r="A4" s="42"/>
      <c r="B4" s="44"/>
      <c r="C4" s="31"/>
      <c r="D4" s="33"/>
      <c r="E4" s="4" t="s">
        <v>4</v>
      </c>
      <c r="F4" s="5" t="s">
        <v>10</v>
      </c>
      <c r="G4" s="4" t="s">
        <v>5</v>
      </c>
      <c r="H4" s="5" t="s">
        <v>11</v>
      </c>
      <c r="I4" s="4" t="s">
        <v>6</v>
      </c>
      <c r="J4" s="5" t="s">
        <v>12</v>
      </c>
      <c r="K4" s="40"/>
      <c r="L4" s="40"/>
      <c r="M4" s="40"/>
      <c r="N4" s="40"/>
      <c r="O4" s="6" t="s">
        <v>14</v>
      </c>
      <c r="P4" s="7" t="s">
        <v>15</v>
      </c>
    </row>
    <row r="5" spans="1:16" ht="94.5" x14ac:dyDescent="0.25">
      <c r="A5" s="22">
        <v>1</v>
      </c>
      <c r="B5" s="8" t="s">
        <v>22</v>
      </c>
      <c r="C5" s="21" t="s">
        <v>16</v>
      </c>
      <c r="D5" s="21">
        <v>10</v>
      </c>
      <c r="E5" s="11">
        <v>1149.71</v>
      </c>
      <c r="F5" s="25">
        <f>E5*D5</f>
        <v>11497.1</v>
      </c>
      <c r="G5" s="25">
        <v>1200</v>
      </c>
      <c r="H5" s="25">
        <f>G5*D5</f>
        <v>12000</v>
      </c>
      <c r="I5" s="25">
        <v>1389</v>
      </c>
      <c r="J5" s="25">
        <f>I5*D5</f>
        <v>13890</v>
      </c>
      <c r="K5" s="27">
        <f t="shared" ref="K5:K7" si="0">(E5+G5+I5)/3</f>
        <v>1246.2366666666667</v>
      </c>
      <c r="L5" s="26">
        <v>3</v>
      </c>
      <c r="M5" s="26">
        <f t="shared" ref="M5:M7" si="1">SQRT((POWER(E5-K5,2)+POWER(G5-K5,2)+POWER(I5-K5,2))/(L5-1))</f>
        <v>126.16773768810047</v>
      </c>
      <c r="N5" s="27">
        <f>100*(M5/K5)</f>
        <v>10.123898699399028</v>
      </c>
      <c r="O5" s="28">
        <f>E5</f>
        <v>1149.71</v>
      </c>
      <c r="P5" s="11">
        <f>O5*D5</f>
        <v>11497.1</v>
      </c>
    </row>
    <row r="6" spans="1:16" ht="94.5" x14ac:dyDescent="0.25">
      <c r="A6" s="24">
        <v>2</v>
      </c>
      <c r="B6" s="8" t="s">
        <v>23</v>
      </c>
      <c r="C6" s="9" t="s">
        <v>16</v>
      </c>
      <c r="D6" s="10">
        <v>10</v>
      </c>
      <c r="E6" s="11">
        <v>1008.29</v>
      </c>
      <c r="F6" s="11">
        <f t="shared" ref="F6:F7" si="2">E6*D6</f>
        <v>10082.9</v>
      </c>
      <c r="G6" s="11">
        <v>1100</v>
      </c>
      <c r="H6" s="11">
        <f>D6*G6</f>
        <v>11000</v>
      </c>
      <c r="I6" s="11">
        <v>1261</v>
      </c>
      <c r="J6" s="11">
        <f t="shared" ref="J6:J7" si="3">I6*D6</f>
        <v>12610</v>
      </c>
      <c r="K6" s="12">
        <f t="shared" si="0"/>
        <v>1123.0966666666666</v>
      </c>
      <c r="L6" s="23">
        <v>3</v>
      </c>
      <c r="M6" s="11">
        <f t="shared" si="1"/>
        <v>127.92840979756349</v>
      </c>
      <c r="N6" s="11">
        <f>100*(M6/K6)</f>
        <v>11.390685556680799</v>
      </c>
      <c r="O6" s="11">
        <f>E6</f>
        <v>1008.29</v>
      </c>
      <c r="P6" s="11">
        <f>O6*D6</f>
        <v>10082.9</v>
      </c>
    </row>
    <row r="7" spans="1:16" ht="78.75" x14ac:dyDescent="0.25">
      <c r="A7" s="24">
        <v>3</v>
      </c>
      <c r="B7" s="8" t="s">
        <v>24</v>
      </c>
      <c r="C7" s="9" t="s">
        <v>16</v>
      </c>
      <c r="D7" s="10">
        <v>10</v>
      </c>
      <c r="E7" s="11">
        <v>460.93</v>
      </c>
      <c r="F7" s="11">
        <f t="shared" si="2"/>
        <v>4609.3</v>
      </c>
      <c r="G7" s="11">
        <v>500</v>
      </c>
      <c r="H7" s="11">
        <f>D7*G7</f>
        <v>5000</v>
      </c>
      <c r="I7" s="11">
        <v>466</v>
      </c>
      <c r="J7" s="11">
        <f t="shared" si="3"/>
        <v>4660</v>
      </c>
      <c r="K7" s="12">
        <f t="shared" si="0"/>
        <v>475.64333333333337</v>
      </c>
      <c r="L7" s="23">
        <v>3</v>
      </c>
      <c r="M7" s="11">
        <f t="shared" si="1"/>
        <v>21.24527319978101</v>
      </c>
      <c r="N7" s="11">
        <f>100*(M7/K7)</f>
        <v>4.4666395407863755</v>
      </c>
      <c r="O7" s="11">
        <f>E7</f>
        <v>460.93</v>
      </c>
      <c r="P7" s="11">
        <f>O7*D7</f>
        <v>4609.3</v>
      </c>
    </row>
    <row r="8" spans="1:16" ht="29.25" customHeight="1" x14ac:dyDescent="0.25">
      <c r="A8" s="34" t="s">
        <v>13</v>
      </c>
      <c r="B8" s="35"/>
      <c r="C8" s="13"/>
      <c r="D8" s="14">
        <f>SUM(D5:D7)</f>
        <v>30</v>
      </c>
      <c r="E8" s="11"/>
      <c r="F8" s="7">
        <f>SUM(F5:F7)</f>
        <v>26189.3</v>
      </c>
      <c r="G8" s="15"/>
      <c r="H8" s="16">
        <f>SUM(H5:H7)</f>
        <v>28000</v>
      </c>
      <c r="I8" s="11"/>
      <c r="J8" s="7">
        <f>SUM(J5:J7)</f>
        <v>31160</v>
      </c>
      <c r="K8" s="12"/>
      <c r="L8" s="13"/>
      <c r="M8" s="11"/>
      <c r="N8" s="11"/>
      <c r="O8" s="11"/>
      <c r="P8" s="7">
        <f>SUM(P5:P7)</f>
        <v>26189.3</v>
      </c>
    </row>
    <row r="9" spans="1:16" x14ac:dyDescent="0.25">
      <c r="A9" s="17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</sheetData>
  <sheetProtection formatColumns="0" formatRows="0" insertColumns="0" insertRows="0" insertHyperlinks="0"/>
  <protectedRanges>
    <protectedRange sqref="A10:M946" name="Диапазон1"/>
    <protectedRange sqref="D9:P9 C9 B9" name="Диапазон1_2"/>
  </protectedRanges>
  <mergeCells count="12">
    <mergeCell ref="B2:P2"/>
    <mergeCell ref="C3:C4"/>
    <mergeCell ref="D3:D4"/>
    <mergeCell ref="A8:B8"/>
    <mergeCell ref="E3:J3"/>
    <mergeCell ref="M3:M4"/>
    <mergeCell ref="N3:N4"/>
    <mergeCell ref="O3:P3"/>
    <mergeCell ref="K3:K4"/>
    <mergeCell ref="L3:L4"/>
    <mergeCell ref="A3:A4"/>
    <mergeCell ref="B3:B4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User</cp:lastModifiedBy>
  <cp:lastPrinted>2026-05-22T11:20:42Z</cp:lastPrinted>
  <dcterms:created xsi:type="dcterms:W3CDTF">2014-01-29T09:28:07Z</dcterms:created>
  <dcterms:modified xsi:type="dcterms:W3CDTF">2026-05-25T10:21:03Z</dcterms:modified>
</cp:coreProperties>
</file>