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U:\1ЗАКУПКИ РДЦ\1ЗАКУПКИ РДЦ\ЗАКУПКИ 2026\ЕП\+Мероприятия\Песни 1\"/>
    </mc:Choice>
  </mc:AlternateContent>
  <xr:revisionPtr revIDLastSave="0" documentId="13_ncr:1_{184CC490-9C42-413F-BDB8-DEDB2ACC9D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ёт цен" sheetId="2" r:id="rId1"/>
  </sheets>
  <definedNames>
    <definedName name="_xlnm.Print_Area" localSheetId="0">'Расчёт цен'!$A$1:$L$13</definedName>
  </definedNames>
  <calcPr calcId="191029"/>
</workbook>
</file>

<file path=xl/calcChain.xml><?xml version="1.0" encoding="utf-8"?>
<calcChain xmlns="http://schemas.openxmlformats.org/spreadsheetml/2006/main">
  <c r="I7" i="2" l="1"/>
  <c r="L7" i="2" l="1"/>
  <c r="J7" i="2"/>
  <c r="K7" i="2" s="1"/>
  <c r="L9" i="2" l="1"/>
</calcChain>
</file>

<file path=xl/sharedStrings.xml><?xml version="1.0" encoding="utf-8"?>
<sst xmlns="http://schemas.openxmlformats.org/spreadsheetml/2006/main" count="29" uniqueCount="28">
  <si>
    <t>№</t>
  </si>
  <si>
    <t>Наименование товара (работ, услуг)</t>
  </si>
  <si>
    <t>Ед. изм</t>
  </si>
  <si>
    <t>Кол-во</t>
  </si>
  <si>
    <t>Ценовые предложения (руб./ед.изм.)*</t>
  </si>
  <si>
    <t>Однородность совокупности значений выявленных цен, используемых в расчете НМЦК, ЦКЕП</t>
  </si>
  <si>
    <t xml:space="preserve">Средняя арифметическая цена за единицу     &lt;ц&gt; </t>
  </si>
  <si>
    <t>Среднее квадратичное отклонение</t>
  </si>
  <si>
    <t>* Ценовые предложения (коммерческие предложения, скриншоты и т.д.) прилагаются</t>
  </si>
  <si>
    <t>кол/во предложений</t>
  </si>
  <si>
    <t>Основные характеристики объекта закупки</t>
  </si>
  <si>
    <t>Используемый метод определения НМЦК с обоснованием</t>
  </si>
  <si>
    <t xml:space="preserve">Расчет НМЦК, ЦКЕП </t>
  </si>
  <si>
    <r>
      <t xml:space="preserve">Коэффициент вариации цен V (%)          </t>
    </r>
    <r>
      <rPr>
        <i/>
        <sz val="11"/>
        <color indexed="8"/>
        <rFont val="Times New Roman"/>
        <family val="1"/>
        <charset val="204"/>
      </rPr>
      <t xml:space="preserve">         </t>
    </r>
  </si>
  <si>
    <r>
      <t>Расчет НМЦК осуществляется по формуле</t>
    </r>
    <r>
      <rPr>
        <sz val="11"/>
        <color indexed="8"/>
        <rFont val="Times New Roman"/>
        <family val="1"/>
        <charset val="204"/>
      </rPr>
      <t xml:space="preserve">                                    </t>
    </r>
  </si>
  <si>
    <t>В результате проведенного расчета НМЦК контракта составила:</t>
  </si>
  <si>
    <t>Коэффициент вариации цен не превышает 33% - цены являются однородными.</t>
  </si>
  <si>
    <t>усл.ед.</t>
  </si>
  <si>
    <t xml:space="preserve">НМЦК определяется методом сопоставимых рыночных цен (анализом рынка), являющимся приоритетным для данной закупки, путем запроса действующих цен у исполнителей услуги, полученными коммерческими предложениями и расчетом средней стоимости включённых в таблицу цен на запрашиваемый вид услуги, согласно пункту III приказа Министерства экономического развития Российской Федерации от 02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</si>
  <si>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>Обоснование начальной (максимальной) цены контракта  (Приложение №1)</t>
  </si>
  <si>
    <t>НМЦК, ЦКЕП, определяемая методом сопоставимых рыночных цен (анализа рынка)</t>
  </si>
  <si>
    <t>Ведущий специалист отдела обеспечения закупок Управления закупочной деятельности</t>
  </si>
  <si>
    <t>Н.В. Ласточкин</t>
  </si>
  <si>
    <t xml:space="preserve">Оказание комплекса услуг по предмету: организация и проведение Всероссийской акции «Песни народов России» </t>
  </si>
  <si>
    <t>"14" августа 2026г.</t>
  </si>
  <si>
    <t>ПОСТАВЩИК №1 КП № 1 
Вх.№ КП-211/26 
от 13.08.2026</t>
  </si>
  <si>
    <t>ПОСТАВЩИК №2 КП № 2 
Вх.№ КП-212/26 
от 13.08.2026</t>
  </si>
  <si>
    <t>ПОСТАВЩИК №3 КП № 3
Вх.№ КП-213/26 
от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</si>
</sst>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/>
    <xf numFmtId="4" fontId="2" fillId="0" borderId="0" xfId="0" applyNumberFormat="1" applyFont="1"/>
    <xf numFmtId="4" fontId="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4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" fontId="3" fillId="0" borderId="4" xfId="0" applyNumberFormat="1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</xdr:row>
      <xdr:rowOff>600075</xdr:rowOff>
    </xdr:from>
    <xdr:to>
      <xdr:col>9</xdr:col>
      <xdr:colOff>1000125</xdr:colOff>
      <xdr:row>5</xdr:row>
      <xdr:rowOff>1028700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44300" y="3838575"/>
          <a:ext cx="1000125" cy="3048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85725</xdr:colOff>
      <xdr:row>5</xdr:row>
      <xdr:rowOff>619125</xdr:rowOff>
    </xdr:from>
    <xdr:to>
      <xdr:col>10</xdr:col>
      <xdr:colOff>904875</xdr:colOff>
      <xdr:row>5</xdr:row>
      <xdr:rowOff>914400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39700" y="3857625"/>
          <a:ext cx="8191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5</xdr:row>
      <xdr:rowOff>533400</xdr:rowOff>
    </xdr:from>
    <xdr:to>
      <xdr:col>11</xdr:col>
      <xdr:colOff>1419225</xdr:colOff>
      <xdr:row>5</xdr:row>
      <xdr:rowOff>933450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925550" y="3771900"/>
          <a:ext cx="1152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O17"/>
  <sheetViews>
    <sheetView tabSelected="1" zoomScale="85" zoomScaleNormal="85" zoomScaleSheetLayoutView="100" workbookViewId="0">
      <selection activeCell="A13" sqref="A13:B13"/>
    </sheetView>
  </sheetViews>
  <sheetFormatPr defaultColWidth="9.140625" defaultRowHeight="15" x14ac:dyDescent="0.25"/>
  <cols>
    <col min="1" max="1" width="4" style="1" bestFit="1" customWidth="1"/>
    <col min="2" max="2" width="54.28515625" style="1" customWidth="1"/>
    <col min="3" max="3" width="10.140625" style="1" customWidth="1"/>
    <col min="4" max="4" width="9.42578125" style="1" customWidth="1"/>
    <col min="5" max="5" width="14.85546875" style="1" customWidth="1"/>
    <col min="6" max="6" width="15.42578125" style="1" customWidth="1"/>
    <col min="7" max="7" width="15.85546875" style="1" customWidth="1"/>
    <col min="8" max="8" width="16.42578125" style="1" customWidth="1"/>
    <col min="9" max="9" width="13.5703125" style="1" customWidth="1"/>
    <col min="10" max="10" width="18.140625" style="1" customWidth="1"/>
    <col min="11" max="11" width="13.5703125" style="1" customWidth="1"/>
    <col min="12" max="12" width="21.85546875" style="1" customWidth="1"/>
    <col min="13" max="13" width="13.42578125" style="1" customWidth="1"/>
    <col min="14" max="14" width="12.5703125" style="1" customWidth="1"/>
    <col min="15" max="15" width="12.85546875" style="1" customWidth="1"/>
    <col min="16" max="16384" width="9.140625" style="1"/>
  </cols>
  <sheetData>
    <row r="2" spans="1:15" ht="18" customHeight="1" x14ac:dyDescent="0.25">
      <c r="A2" s="18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20"/>
    </row>
    <row r="3" spans="1:15" ht="35.25" customHeight="1" x14ac:dyDescent="0.25">
      <c r="A3" s="22" t="s">
        <v>10</v>
      </c>
      <c r="B3" s="23"/>
      <c r="C3" s="15" t="s">
        <v>23</v>
      </c>
      <c r="D3" s="16"/>
      <c r="E3" s="16"/>
      <c r="F3" s="16"/>
      <c r="G3" s="16"/>
      <c r="H3" s="16"/>
      <c r="I3" s="16"/>
      <c r="J3" s="16"/>
      <c r="K3" s="16"/>
      <c r="L3" s="17"/>
    </row>
    <row r="4" spans="1:15" ht="72" customHeight="1" x14ac:dyDescent="0.25">
      <c r="A4" s="22" t="s">
        <v>11</v>
      </c>
      <c r="B4" s="23"/>
      <c r="C4" s="22" t="s">
        <v>18</v>
      </c>
      <c r="D4" s="41"/>
      <c r="E4" s="41"/>
      <c r="F4" s="41"/>
      <c r="G4" s="41"/>
      <c r="H4" s="41"/>
      <c r="I4" s="41"/>
      <c r="J4" s="41"/>
      <c r="K4" s="41"/>
      <c r="L4" s="23"/>
    </row>
    <row r="5" spans="1:15" ht="90.75" customHeight="1" x14ac:dyDescent="0.25">
      <c r="A5" s="24" t="s">
        <v>0</v>
      </c>
      <c r="B5" s="24" t="s">
        <v>1</v>
      </c>
      <c r="C5" s="24" t="s">
        <v>2</v>
      </c>
      <c r="D5" s="24" t="s">
        <v>3</v>
      </c>
      <c r="E5" s="2"/>
      <c r="F5" s="26" t="s">
        <v>4</v>
      </c>
      <c r="G5" s="27"/>
      <c r="H5" s="28"/>
      <c r="I5" s="29" t="s">
        <v>5</v>
      </c>
      <c r="J5" s="30"/>
      <c r="K5" s="31"/>
      <c r="L5" s="2" t="s">
        <v>20</v>
      </c>
    </row>
    <row r="6" spans="1:15" ht="91.5" customHeight="1" x14ac:dyDescent="0.25">
      <c r="A6" s="25"/>
      <c r="B6" s="25"/>
      <c r="C6" s="25"/>
      <c r="D6" s="25"/>
      <c r="E6" s="2" t="s">
        <v>9</v>
      </c>
      <c r="F6" s="48" t="s">
        <v>25</v>
      </c>
      <c r="G6" s="48" t="s">
        <v>26</v>
      </c>
      <c r="H6" s="48" t="s">
        <v>27</v>
      </c>
      <c r="I6" s="2" t="s">
        <v>6</v>
      </c>
      <c r="J6" s="3" t="s">
        <v>7</v>
      </c>
      <c r="K6" s="3" t="s">
        <v>13</v>
      </c>
      <c r="L6" s="3" t="s">
        <v>14</v>
      </c>
    </row>
    <row r="7" spans="1:15" ht="92.25" customHeight="1" x14ac:dyDescent="0.25">
      <c r="A7" s="34">
        <v>1</v>
      </c>
      <c r="B7" s="32" t="s">
        <v>23</v>
      </c>
      <c r="C7" s="36" t="s">
        <v>17</v>
      </c>
      <c r="D7" s="36">
        <v>1</v>
      </c>
      <c r="E7" s="36">
        <v>3</v>
      </c>
      <c r="F7" s="38">
        <v>645000</v>
      </c>
      <c r="G7" s="46">
        <v>590000</v>
      </c>
      <c r="H7" s="38">
        <v>550000</v>
      </c>
      <c r="I7" s="38">
        <f>ROUND(SUM(F7:H7)/E7,2)</f>
        <v>595000</v>
      </c>
      <c r="J7" s="38">
        <f>SQRT(IF(E7=3,((F7-I7)*(F7-I7)+(G7-I7)*(G7-I7)+(H7-I7)*(H7-I7))/(E7-1),IF(E7=4,((F7-I7)*(F7-I7)+(G7-I7)*(G7-I7)+(H7-I7)*(H7-I7)+(#REF!-I7)*(#REF!-I7))/(E7-1),IF(E7=5,((F7-I7)*(F7-I7)+(G7-I7)*(G7-I7)+(H7-I7)*(H7-I7)+(#REF!-I7)*(#REF!-I7)+(#REF!-I7)*(#REF!-I7))/(E7-1),IF(E7=6,((F7-I7)*(F7-I7)+(G7-I7)*(G7-I7)+(H7-I7)*(H7-I7)+(#REF!-I7)*(#REF!-I7)+(#REF!-I7)*(#REF!-I7)+(#REF!-I7)*(#REF!-I7))/(E7-1),IF(E7=7,((F7-I7)*(F7-I7)+(G7-I7)*(G7-I7)+(H7-I7)*(H7-I7)+(#REF!-I7)*(#REF!-I7)+(#REF!-I7)*(#REF!-I7)+(#REF!-I7)*(#REF!-I7)+(#REF!-I7)*(#REF!-I7))/(E7-1),"МНОГО ПОСТАЩИКОВ"))))))</f>
        <v>47696.960070847279</v>
      </c>
      <c r="K7" s="38">
        <f t="shared" ref="K7" si="0">J7/I7*100</f>
        <v>8.016295810226433</v>
      </c>
      <c r="L7" s="38">
        <f t="shared" ref="L7" si="1">D7*I7</f>
        <v>595000</v>
      </c>
      <c r="M7" s="9"/>
      <c r="N7" s="6"/>
    </row>
    <row r="8" spans="1:15" ht="110.25" hidden="1" customHeight="1" x14ac:dyDescent="0.25">
      <c r="A8" s="35"/>
      <c r="B8" s="33"/>
      <c r="C8" s="37"/>
      <c r="D8" s="37"/>
      <c r="E8" s="37"/>
      <c r="F8" s="39"/>
      <c r="G8" s="47"/>
      <c r="H8" s="39"/>
      <c r="I8" s="39"/>
      <c r="J8" s="39"/>
      <c r="K8" s="39"/>
      <c r="L8" s="39"/>
      <c r="M8" s="9"/>
      <c r="N8" s="6"/>
    </row>
    <row r="9" spans="1:15" ht="30" customHeight="1" x14ac:dyDescent="0.25">
      <c r="A9" s="44" t="s">
        <v>15</v>
      </c>
      <c r="B9" s="45"/>
      <c r="C9" s="7"/>
      <c r="D9" s="7"/>
      <c r="E9" s="4"/>
      <c r="F9" s="4"/>
      <c r="G9" s="4"/>
      <c r="H9" s="4"/>
      <c r="I9" s="4"/>
      <c r="J9" s="4"/>
      <c r="K9" s="4"/>
      <c r="L9" s="7">
        <f>SUM(L7:L8)</f>
        <v>595000</v>
      </c>
      <c r="M9" s="5"/>
      <c r="N9" s="6"/>
      <c r="O9" s="6"/>
    </row>
    <row r="10" spans="1:15" ht="15" customHeight="1" x14ac:dyDescent="0.25">
      <c r="A10" s="43" t="s">
        <v>8</v>
      </c>
      <c r="B10" s="43"/>
      <c r="C10" s="43"/>
      <c r="D10" s="8"/>
      <c r="E10" s="9"/>
      <c r="F10" s="9"/>
      <c r="G10" s="9"/>
      <c r="H10" s="9"/>
      <c r="I10" s="9"/>
      <c r="J10" s="9"/>
      <c r="K10" s="8"/>
      <c r="L10" s="8"/>
    </row>
    <row r="11" spans="1:15" ht="30.75" customHeight="1" x14ac:dyDescent="0.25">
      <c r="A11" s="42" t="s">
        <v>16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5" ht="44.25" customHeight="1" x14ac:dyDescent="0.25">
      <c r="A12" s="21" t="s">
        <v>12</v>
      </c>
      <c r="B12" s="21"/>
      <c r="C12" s="10"/>
      <c r="D12" s="11"/>
      <c r="E12" s="11"/>
      <c r="F12" s="11"/>
      <c r="G12" s="40" t="s">
        <v>21</v>
      </c>
      <c r="H12" s="40"/>
      <c r="I12" s="11"/>
      <c r="L12" s="11"/>
    </row>
    <row r="13" spans="1:15" ht="15.75" customHeight="1" thickBot="1" x14ac:dyDescent="0.3">
      <c r="A13" s="40" t="s">
        <v>24</v>
      </c>
      <c r="B13" s="40"/>
      <c r="C13" s="11"/>
      <c r="D13" s="11"/>
      <c r="E13" s="11"/>
      <c r="F13" s="11"/>
      <c r="G13" s="40"/>
      <c r="H13" s="40"/>
      <c r="I13" s="12"/>
      <c r="J13" s="14" t="s">
        <v>22</v>
      </c>
      <c r="L13" s="11"/>
    </row>
    <row r="14" spans="1:15" x14ac:dyDescent="0.25">
      <c r="G14" s="11"/>
      <c r="H14" s="11"/>
      <c r="J14" s="11"/>
      <c r="K14" s="11"/>
      <c r="L14" s="13"/>
    </row>
    <row r="15" spans="1:15" x14ac:dyDescent="0.25">
      <c r="G15" s="11"/>
    </row>
    <row r="16" spans="1:15" ht="13.9" x14ac:dyDescent="0.25">
      <c r="G16" s="11"/>
    </row>
    <row r="17" spans="7:7" ht="13.9" x14ac:dyDescent="0.25">
      <c r="G17" s="11"/>
    </row>
  </sheetData>
  <mergeCells count="29">
    <mergeCell ref="A13:B13"/>
    <mergeCell ref="G12:H13"/>
    <mergeCell ref="C4:L4"/>
    <mergeCell ref="B5:B6"/>
    <mergeCell ref="A11:L11"/>
    <mergeCell ref="A10:C10"/>
    <mergeCell ref="A9:B9"/>
    <mergeCell ref="G7:G8"/>
    <mergeCell ref="H7:H8"/>
    <mergeCell ref="I7:I8"/>
    <mergeCell ref="J7:J8"/>
    <mergeCell ref="K7:K8"/>
    <mergeCell ref="L7:L8"/>
    <mergeCell ref="C3:L3"/>
    <mergeCell ref="A2:L2"/>
    <mergeCell ref="A12:B12"/>
    <mergeCell ref="A3:B3"/>
    <mergeCell ref="A4:B4"/>
    <mergeCell ref="C5:C6"/>
    <mergeCell ref="D5:D6"/>
    <mergeCell ref="F5:H5"/>
    <mergeCell ref="I5:K5"/>
    <mergeCell ref="A5:A6"/>
    <mergeCell ref="B7:B8"/>
    <mergeCell ref="A7:A8"/>
    <mergeCell ref="C7:C8"/>
    <mergeCell ref="D7:D8"/>
    <mergeCell ref="E7:E8"/>
    <mergeCell ref="F7:F8"/>
  </mergeCells>
  <phoneticPr fontId="1" type="noConversion"/>
  <pageMargins left="0.39370078740157483" right="0.31496062992125984" top="0.35433070866141736" bottom="0.35433070866141736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Расчёт цен</vt:lpstr>
      <vt:lpstr>'Расчёт цен'!Область_печати</vt:lpstr>
    </vt:vector>
  </TitlesOfParts>
  <Company>Administratciya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</dc:creator>
  <cp:lastModifiedBy>Ласточкин Николай Владимирович</cp:lastModifiedBy>
  <cp:lastPrinted>2025-05-06T11:49:11Z</cp:lastPrinted>
  <dcterms:created xsi:type="dcterms:W3CDTF">2014-03-05T05:54:04Z</dcterms:created>
  <dcterms:modified xsi:type="dcterms:W3CDTF">2026-08-14T08:01:36Z</dcterms:modified>
</cp:coreProperties>
</file>