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\Share\Обмен\КОНТРАКТНАЯ СЛУЖБА\Казначеева М.В\снова переезд\Казначеева М.В\!!!!!!_2026\5%\22. утилизация компы\договор\"/>
    </mc:Choice>
  </mc:AlternateContent>
  <bookViews>
    <workbookView xWindow="0" yWindow="0" windowWidth="28800" windowHeight="10785"/>
  </bookViews>
  <sheets>
    <sheet name="лист 1" sheetId="1" r:id="rId1"/>
  </sheets>
  <definedNames>
    <definedName name="_ftn1" localSheetId="0">'лист 1'!$A$18</definedName>
    <definedName name="_ftn10" localSheetId="0">#REF!</definedName>
    <definedName name="_ftn2" localSheetId="0">#REF!</definedName>
    <definedName name="_ftn3" localSheetId="0">#REF!</definedName>
    <definedName name="_ftn4" localSheetId="0">#REF!</definedName>
    <definedName name="_ftn5" localSheetId="0">#REF!</definedName>
    <definedName name="_ftn6" localSheetId="0">#REF!</definedName>
    <definedName name="_ftn7" localSheetId="0">#REF!</definedName>
    <definedName name="_ftn8" localSheetId="0">'лист 1'!$A$19</definedName>
    <definedName name="_ftn9" localSheetId="0">#REF!</definedName>
    <definedName name="_ftnref1" localSheetId="0">'лист 1'!$B$6</definedName>
    <definedName name="_ftnref10" localSheetId="0">#REF!</definedName>
    <definedName name="_ftnref2" localSheetId="0">'лист 1'!$D$6</definedName>
    <definedName name="_ftnref3" localSheetId="0">'лист 1'!$F$6</definedName>
    <definedName name="_ftnref4" localSheetId="0">#REF!</definedName>
    <definedName name="_ftnref5" localSheetId="0">#REF!</definedName>
    <definedName name="_ftnref6" localSheetId="0">'лист 1'!$G$7</definedName>
    <definedName name="_ftnref7" localSheetId="0">#REF!</definedName>
    <definedName name="_ftnref8" localSheetId="0">'лист 1'!$L$7</definedName>
    <definedName name="_ftnref9" localSheetId="0">'лист 1'!$G$8</definedName>
    <definedName name="_xlnm._FilterDatabase" localSheetId="0" hidden="1">'лист 1'!$B$12:$I$78</definedName>
  </definedNames>
  <calcPr calcId="162913"/>
</workbook>
</file>

<file path=xl/calcChain.xml><?xml version="1.0" encoding="utf-8"?>
<calcChain xmlns="http://schemas.openxmlformats.org/spreadsheetml/2006/main">
  <c r="I78" i="1" l="1"/>
  <c r="H78" i="1"/>
  <c r="G78" i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K14" i="1"/>
  <c r="L14" i="1" s="1"/>
  <c r="K13" i="1"/>
  <c r="L13" i="1" s="1"/>
  <c r="J14" i="1"/>
  <c r="J13" i="1"/>
  <c r="K15" i="1"/>
  <c r="L15" i="1" l="1"/>
  <c r="L78" i="1" s="1"/>
  <c r="J15" i="1"/>
</calcChain>
</file>

<file path=xl/sharedStrings.xml><?xml version="1.0" encoding="utf-8"?>
<sst xmlns="http://schemas.openxmlformats.org/spreadsheetml/2006/main" count="162" uniqueCount="64">
  <si>
    <t xml:space="preserve">Обоснование начальной (максимальной) цены контракта /определение начальной цены единицы товара, работы, услуги, начальной суммы цен указанных единиц, максимального значения цены контракта, обоснование цены единицы товара, работы, услуги </t>
  </si>
  <si>
    <t>Дата подготовки обоснования НМЦК/начальной цены единицы товара (работы, услуги)</t>
  </si>
  <si>
    <t xml:space="preserve">Предмет закупки: </t>
  </si>
  <si>
    <t xml:space="preserve">Используемый метод определения НМЦК/начальной цены единицы товара (работы, услуги) и начальной суммы цен единиц товаров (работ, услуг) </t>
  </si>
  <si>
    <t>Метод сопоставимых рыночных цен</t>
  </si>
  <si>
    <t>Реквизиты запросов ценовой информации (в том числе в ЕИС)</t>
  </si>
  <si>
    <t>от 18.06.2026 № 04/68/2026, № ЕИС №0158100007626000068</t>
  </si>
  <si>
    <t>№</t>
  </si>
  <si>
    <t>Наименование товара, работы, услуги по КТРУ</t>
  </si>
  <si>
    <t>Наименование товара, работы, услуги согласно описанию объекта закупки</t>
  </si>
  <si>
    <t>Типовая принадлежность</t>
  </si>
  <si>
    <t>Единица измерения</t>
  </si>
  <si>
    <t>Количество</t>
  </si>
  <si>
    <t>Расчет НМЦК/начальной цены единицы товара и начальной суммы цен единиц товара</t>
  </si>
  <si>
    <t>п/п</t>
  </si>
  <si>
    <t>Ценовые значения анализа рынка</t>
  </si>
  <si>
    <t>Коэффициент вариации (v)</t>
  </si>
  <si>
    <t>Средне- рыночная цена за единицу (руб.)</t>
  </si>
  <si>
    <t>Итоговое значение НМЦК (руб.)</t>
  </si>
  <si>
    <t>Источник № 1</t>
  </si>
  <si>
    <t>Источник № 2</t>
  </si>
  <si>
    <t>Источник № 3</t>
  </si>
  <si>
    <t>Цена за единицу</t>
  </si>
  <si>
    <t>(руб.)</t>
  </si>
  <si>
    <t>-</t>
  </si>
  <si>
    <t>шт.</t>
  </si>
  <si>
    <t>Автоматизированное рабочее место (материнская плата, процессор, оперативная память,, твердотельный накопитель, блок питания, системный блок, монитор, мышь, клавиатура</t>
  </si>
  <si>
    <t>Персональный компьютер в сборе:Oklick 300M(PS/2)+USB порт silver, ATX Velton3012 D+D w/o PSU/черный, блок питания ATX LinkWorld LW2-500 500W/24+4/80mm fan, Asrock H61M-VG</t>
  </si>
  <si>
    <t>Ноутбук 15.6" Acer Packard Bell Easy Note ENTE, Windows 8 (Афанасьева М.И.)</t>
  </si>
  <si>
    <t>Компьютер в комплекте</t>
  </si>
  <si>
    <t>Ноутбук с программным обеспечением Lenovo IdeaPad G500 Metal Black</t>
  </si>
  <si>
    <t>Персональный компьютер в сборе:A4OP-620D-1/OKLICK 300M/FORMULA FG-241P/H61M-VG3/DDR-2Гб,*/SY-224BB/Core i3 3240,LGA 1155,BOX; Gembird SPG6-B-15B,5мБ/ЫЕ500ВЬ005Б500Гб, HDD,SATA II;/GV-R785OC-1GD/IPPON Back Office 1000,/AOC E950Sw/01,1</t>
  </si>
  <si>
    <t>Ноутбук ACER ASPIRE S5-391</t>
  </si>
  <si>
    <t>Персональный компьютер в сборе:( Кладченко Р.Б.) A4OP-620D-1/OKLICK 300M/FORMULA FG-241P/H61M-VG3/DDR-2Гб,*/SY-224BB/Core i3 3240,LGA 1155,BOX; Gembird SPG6-B-15B,5мБ/ЫЕ500ВЬ005Б500Гб, HDD,SATA II;/GV-R785OC-1GD/IPPON Back Office 1000,/AOC E950Sw/01,1</t>
  </si>
  <si>
    <t>Ноутбук ACER Aspire 5740-333G25Mi</t>
  </si>
  <si>
    <t>Ноутбук ASUS X552WА-BING-SX003,15.6"</t>
  </si>
  <si>
    <t>Ноутбук 15.6" ACER Aspire AS5560G, AMD A8 35000M, 1.5ГГц,4Гб,640Гб,AMD RadeonHD 6470M-1024Mб,VD-RW/Office 2010</t>
  </si>
  <si>
    <t xml:space="preserve">Компьютер Тип 2 в сборе </t>
  </si>
  <si>
    <t>Ноутбук ASUS X553МА-BING-SX371B,15.6"</t>
  </si>
  <si>
    <t>Ноутбук LENOVO IdeaPad B5030, 15.6, Intel Celeron N2840</t>
  </si>
  <si>
    <t>Автоматизированное рабочее место в комплекте Dynamic PC (</t>
  </si>
  <si>
    <t>Ноутбук  HP 15.6</t>
  </si>
  <si>
    <t>Ноутбук 15.6" Acer Packard Bell Easy Note ENTE</t>
  </si>
  <si>
    <t>Ноутбук  ASUS X553МА-BING-SX371B,15.6"</t>
  </si>
  <si>
    <t>Ноутбук DELL D500</t>
  </si>
  <si>
    <t>Рабочая станция (Ноутбук) ACER Aspire/AMD Ryzen 5/8Гб/1000Гб</t>
  </si>
  <si>
    <t xml:space="preserve">Компьютер в комплекте </t>
  </si>
  <si>
    <t>Ноутбук 15.6" Asus Х501U, AMD Fusion E-450, 1.65ГГц, 2Гб, ATI Mobility Radeon HD 6230M, Wind</t>
  </si>
  <si>
    <t>Ноутбук DELL Inspiron 3542,15.6",Intel Celeron2957U,1.4ГГц,2Гб,500Гб</t>
  </si>
  <si>
    <t xml:space="preserve">Ноутбук ACER Aspire 5740-333G25Mi </t>
  </si>
  <si>
    <t>ПК в сборе Win7Prof/A4Tech KLS-23MUU/RC-K350-KWP500/Asus P8Z77-V/2*DIMM DDRIII2048 MB/Optiarc AD5280S-0B/Core i5 2500K/Гарнизон/WD5002AALX/GTX 560 Ti/Ippon1000/S19A450BM/Samsung SCX-3400/A4Tech X6-10D</t>
  </si>
  <si>
    <t xml:space="preserve">Ноутбук Samsung R510 </t>
  </si>
  <si>
    <t>Компьютер в сборе IRU Office 318,черный.Материнская плата Asus H81M-K;Процессор</t>
  </si>
  <si>
    <t xml:space="preserve">Рабочая станция(Ноутбук) ACER Aspire/AMD Ryzen 5/8Гб/1000Гб </t>
  </si>
  <si>
    <t>Автоматизированное рабочее место в комплекте Dynamic PC</t>
  </si>
  <si>
    <t xml:space="preserve">Компюм. перс. CityLine Premier R35 P4-630/512/160/DVD RW </t>
  </si>
  <si>
    <t xml:space="preserve">Ноутбук  HP 15.6 Китай </t>
  </si>
  <si>
    <t>Моноблок 23.8* Dell Inspirion 3459</t>
  </si>
  <si>
    <t>Автоматизированное рабочее место</t>
  </si>
  <si>
    <t xml:space="preserve">Компьютер в сборе :mATX ACCORD ACC-B021-450W,ST500LM030,ASUS H110M-R/C/SI 1151, DDR4-4Гб 2133 (2шт), i5 7400 1151,ЖК ACER K222HQLb 21.5",OKLICK 195M USB,OKLICK 180M PS/2/MS Windows </t>
  </si>
  <si>
    <t>Компьютер в сборе:mATX ACCORD ACC-B021-450W,ST500LM030,ASUS H110M-R/C/SI 1151, DDR4-4Гб 2133 (2шт), i5 7400 1151,ЖК ACER K222HQLb 21.5",OKLICK 195M USB,OKLICK 180M PS/2/MS Windows 10Pro/MS Office 2016</t>
  </si>
  <si>
    <t>1 КП ( ИП Романов)</t>
  </si>
  <si>
    <t>2 КП (ЭкоСтандарт)</t>
  </si>
  <si>
    <t>КП 3 (Телекомсервис)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</si>
</sst>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0"/>
      <name val="Times New Roman"/>
    </font>
    <font>
      <b/>
      <sz val="18"/>
      <name val="Times New Roman"/>
    </font>
    <font>
      <sz val="16"/>
      <name val="Times New Roman"/>
    </font>
    <font>
      <sz val="12"/>
      <name val="Times New Roman"/>
    </font>
    <font>
      <sz val="18"/>
      <name val="Times New Roman"/>
    </font>
    <font>
      <sz val="14"/>
      <name val="Times New Roman"/>
    </font>
    <font>
      <b/>
      <sz val="14"/>
      <name val="Times New Roman"/>
    </font>
    <font>
      <sz val="9"/>
      <name val="Times New Roman"/>
    </font>
    <font>
      <sz val="9"/>
      <name val="Calibri"/>
    </font>
    <font>
      <u/>
      <sz val="9"/>
      <color theme="10"/>
      <name val="Calibri"/>
    </font>
    <font>
      <sz val="11"/>
      <name val="Times New Roman"/>
    </font>
    <font>
      <sz val="12.5"/>
      <name val="XO Thames"/>
    </font>
    <font>
      <u/>
      <sz val="11"/>
      <color indexed="4"/>
      <name val="Calibri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 applyFill="0" applyBorder="0"/>
  </cellStyleXfs>
  <cellXfs count="59">
    <xf numFmtId="0" fontId="0" fillId="0" borderId="0" xfId="0" applyFont="1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3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0" fontId="6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" fillId="4" borderId="0" xfId="0" applyFont="1" applyFill="1"/>
    <xf numFmtId="0" fontId="6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" fillId="6" borderId="0" xfId="0" applyFont="1" applyFill="1"/>
    <xf numFmtId="0" fontId="6" fillId="7" borderId="2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4" fontId="14" fillId="7" borderId="8" xfId="0" applyNumberFormat="1" applyFont="1" applyFill="1" applyBorder="1" applyAlignment="1">
      <alignment horizontal="center" vertical="center" wrapText="1"/>
    </xf>
    <xf numFmtId="0" fontId="1" fillId="7" borderId="0" xfId="0" applyFont="1" applyFill="1"/>
    <xf numFmtId="0" fontId="1" fillId="7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left" vertical="center" wrapText="1"/>
    </xf>
    <xf numFmtId="14" fontId="3" fillId="2" borderId="3" xfId="0" applyNumberFormat="1" applyFont="1" applyFill="1" applyBorder="1" applyAlignment="1">
      <alignment horizontal="left"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contract/search/results.html?searchString=0156200002526000015&amp;morphology=on&amp;search-filter%20%20&#1043;&#1050;%200156200002526000015" TargetMode="External"/><Relationship Id="rId1" Type="http://schemas.openxmlformats.org/officeDocument/2006/relationships/hyperlink" Target="https://lk.zakupki.gov.ru/44fz/pricereq/requestinfo/view/info.html?prId=2777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"/>
  <sheetViews>
    <sheetView tabSelected="1" topLeftCell="A13" zoomScale="80" zoomScaleNormal="80" workbookViewId="0">
      <selection activeCell="I13" sqref="I13:I77"/>
    </sheetView>
  </sheetViews>
  <sheetFormatPr defaultColWidth="9.140625" defaultRowHeight="12.75"/>
  <cols>
    <col min="1" max="1" width="6.42578125" style="1" customWidth="1"/>
    <col min="2" max="2" width="20.42578125" style="1" customWidth="1"/>
    <col min="3" max="3" width="31.42578125" style="1" customWidth="1"/>
    <col min="4" max="4" width="11.5703125" style="1" customWidth="1"/>
    <col min="5" max="5" width="16.42578125" style="1" customWidth="1"/>
    <col min="6" max="6" width="14.28515625" style="1" customWidth="1"/>
    <col min="7" max="7" width="21" style="25" customWidth="1"/>
    <col min="8" max="8" width="21.5703125" style="30" customWidth="1"/>
    <col min="9" max="9" width="21" style="35" customWidth="1"/>
    <col min="10" max="10" width="15.5703125" style="1" customWidth="1"/>
    <col min="11" max="11" width="41.28515625" style="1" customWidth="1"/>
    <col min="12" max="12" width="41.85546875" style="1" customWidth="1"/>
    <col min="13" max="13" width="9.140625" style="1" bestFit="1" customWidth="1"/>
    <col min="14" max="16384" width="9.140625" style="1"/>
  </cols>
  <sheetData>
    <row r="1" spans="1:12" ht="70.5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48.75" customHeight="1">
      <c r="A2" s="37" t="s">
        <v>1</v>
      </c>
      <c r="B2" s="38"/>
      <c r="C2" s="38"/>
      <c r="D2" s="38"/>
      <c r="E2" s="39"/>
      <c r="F2" s="48"/>
      <c r="G2" s="49"/>
      <c r="H2" s="49"/>
      <c r="I2" s="49"/>
      <c r="J2" s="49"/>
      <c r="K2" s="49"/>
      <c r="L2" s="50"/>
    </row>
    <row r="3" spans="1:12" s="2" customFormat="1" ht="48.75" customHeight="1">
      <c r="A3" s="37" t="s">
        <v>2</v>
      </c>
      <c r="B3" s="38"/>
      <c r="C3" s="38"/>
      <c r="D3" s="38"/>
      <c r="E3" s="39"/>
      <c r="F3" s="51"/>
      <c r="G3" s="52"/>
      <c r="H3" s="52"/>
      <c r="I3" s="52"/>
      <c r="J3" s="52"/>
      <c r="K3" s="52"/>
      <c r="L3" s="53"/>
    </row>
    <row r="4" spans="1:12" s="2" customFormat="1" ht="66.75" customHeight="1">
      <c r="A4" s="37" t="s">
        <v>3</v>
      </c>
      <c r="B4" s="38"/>
      <c r="C4" s="38"/>
      <c r="D4" s="38"/>
      <c r="E4" s="39"/>
      <c r="F4" s="40" t="s">
        <v>4</v>
      </c>
      <c r="G4" s="41"/>
      <c r="H4" s="41"/>
      <c r="I4" s="41"/>
      <c r="J4" s="41"/>
      <c r="K4" s="41"/>
      <c r="L4" s="42"/>
    </row>
    <row r="5" spans="1:12" s="2" customFormat="1" ht="44.25" customHeight="1">
      <c r="A5" s="37" t="s">
        <v>5</v>
      </c>
      <c r="B5" s="38"/>
      <c r="C5" s="38"/>
      <c r="D5" s="38"/>
      <c r="E5" s="39"/>
      <c r="F5" s="40" t="s">
        <v>6</v>
      </c>
      <c r="G5" s="41"/>
      <c r="H5" s="41"/>
      <c r="I5" s="41"/>
      <c r="J5" s="41"/>
      <c r="K5" s="41"/>
      <c r="L5" s="42"/>
    </row>
    <row r="6" spans="1:12" ht="27.75" customHeight="1">
      <c r="A6" s="3" t="s">
        <v>7</v>
      </c>
      <c r="B6" s="43" t="s">
        <v>8</v>
      </c>
      <c r="C6" s="43" t="s">
        <v>9</v>
      </c>
      <c r="D6" s="43" t="s">
        <v>10</v>
      </c>
      <c r="E6" s="43" t="s">
        <v>11</v>
      </c>
      <c r="F6" s="43" t="s">
        <v>12</v>
      </c>
      <c r="G6" s="54" t="s">
        <v>13</v>
      </c>
      <c r="H6" s="55"/>
      <c r="I6" s="55"/>
      <c r="J6" s="55"/>
      <c r="K6" s="55"/>
      <c r="L6" s="56"/>
    </row>
    <row r="7" spans="1:12" ht="93.75" customHeight="1">
      <c r="A7" s="43" t="s">
        <v>14</v>
      </c>
      <c r="B7" s="44"/>
      <c r="C7" s="44"/>
      <c r="D7" s="44"/>
      <c r="E7" s="44"/>
      <c r="F7" s="44"/>
      <c r="G7" s="43" t="s">
        <v>15</v>
      </c>
      <c r="H7" s="57"/>
      <c r="I7" s="58"/>
      <c r="J7" s="43" t="s">
        <v>16</v>
      </c>
      <c r="K7" s="43" t="s">
        <v>17</v>
      </c>
      <c r="L7" s="43" t="s">
        <v>18</v>
      </c>
    </row>
    <row r="8" spans="1:12" ht="45.75" customHeight="1">
      <c r="A8" s="44"/>
      <c r="B8" s="44"/>
      <c r="C8" s="44"/>
      <c r="D8" s="44"/>
      <c r="E8" s="44"/>
      <c r="F8" s="44"/>
      <c r="G8" s="21" t="s">
        <v>19</v>
      </c>
      <c r="H8" s="26" t="s">
        <v>20</v>
      </c>
      <c r="I8" s="31" t="s">
        <v>21</v>
      </c>
      <c r="J8" s="44"/>
      <c r="K8" s="44"/>
      <c r="L8" s="44"/>
    </row>
    <row r="9" spans="1:12" ht="78.75" customHeight="1">
      <c r="A9" s="44"/>
      <c r="B9" s="44"/>
      <c r="C9" s="44"/>
      <c r="D9" s="44"/>
      <c r="E9" s="44"/>
      <c r="F9" s="44"/>
      <c r="G9" s="22" t="s">
        <v>61</v>
      </c>
      <c r="H9" s="27" t="s">
        <v>62</v>
      </c>
      <c r="I9" s="32" t="s">
        <v>63</v>
      </c>
      <c r="J9" s="44"/>
      <c r="K9" s="44"/>
      <c r="L9" s="44"/>
    </row>
    <row r="10" spans="1:12" ht="57.75" customHeight="1">
      <c r="A10" s="44"/>
      <c r="B10" s="44"/>
      <c r="C10" s="44"/>
      <c r="D10" s="44"/>
      <c r="E10" s="44"/>
      <c r="F10" s="44"/>
      <c r="G10" s="21" t="s">
        <v>22</v>
      </c>
      <c r="H10" s="26" t="s">
        <v>22</v>
      </c>
      <c r="I10" s="31" t="s">
        <v>22</v>
      </c>
      <c r="J10" s="44"/>
      <c r="K10" s="44"/>
      <c r="L10" s="44"/>
    </row>
    <row r="11" spans="1:12" ht="27" customHeight="1">
      <c r="A11" s="45"/>
      <c r="B11" s="45"/>
      <c r="C11" s="45"/>
      <c r="D11" s="45"/>
      <c r="E11" s="45"/>
      <c r="F11" s="45"/>
      <c r="G11" s="21" t="s">
        <v>23</v>
      </c>
      <c r="H11" s="26" t="s">
        <v>23</v>
      </c>
      <c r="I11" s="31" t="s">
        <v>23</v>
      </c>
      <c r="J11" s="45"/>
      <c r="K11" s="45"/>
      <c r="L11" s="45"/>
    </row>
    <row r="12" spans="1:12" s="4" customFormat="1" ht="13.5" customHeight="1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23">
        <v>7</v>
      </c>
      <c r="H12" s="28">
        <v>8</v>
      </c>
      <c r="I12" s="33">
        <v>9</v>
      </c>
      <c r="J12" s="5">
        <v>10</v>
      </c>
      <c r="K12" s="5">
        <v>11</v>
      </c>
      <c r="L12" s="5">
        <v>13</v>
      </c>
    </row>
    <row r="13" spans="1:12" s="4" customFormat="1" ht="63" customHeight="1">
      <c r="A13" s="5">
        <v>1</v>
      </c>
      <c r="B13" s="5"/>
      <c r="C13" s="7" t="s">
        <v>26</v>
      </c>
      <c r="D13" s="5"/>
      <c r="E13" s="17" t="s">
        <v>25</v>
      </c>
      <c r="F13" s="18">
        <v>1</v>
      </c>
      <c r="G13" s="23">
        <v>550</v>
      </c>
      <c r="H13" s="28">
        <v>600</v>
      </c>
      <c r="I13" s="33">
        <v>620</v>
      </c>
      <c r="J13" s="18">
        <f t="shared" ref="J13:J14" si="0">_xlfn.STDEV.S(G13:I13)/AVERAGE(G13:I13)*100</f>
        <v>6.1111038567186258</v>
      </c>
      <c r="K13" s="18">
        <f t="shared" ref="K13:K14" si="1">ROUNDDOWN(AVERAGE(G13:I13),2)</f>
        <v>590</v>
      </c>
      <c r="L13" s="18">
        <f t="shared" ref="L13:L14" si="2">F13*K13</f>
        <v>590</v>
      </c>
    </row>
    <row r="14" spans="1:12" s="4" customFormat="1" ht="13.5" customHeight="1">
      <c r="A14" s="5">
        <v>2</v>
      </c>
      <c r="B14" s="5"/>
      <c r="C14" s="8" t="s">
        <v>27</v>
      </c>
      <c r="D14" s="5"/>
      <c r="E14" s="17" t="s">
        <v>25</v>
      </c>
      <c r="F14" s="18">
        <v>1</v>
      </c>
      <c r="G14" s="23">
        <v>550</v>
      </c>
      <c r="H14" s="28">
        <v>600</v>
      </c>
      <c r="I14" s="33">
        <v>620</v>
      </c>
      <c r="J14" s="18">
        <f t="shared" si="0"/>
        <v>6.1111038567186258</v>
      </c>
      <c r="K14" s="18">
        <f t="shared" si="1"/>
        <v>590</v>
      </c>
      <c r="L14" s="18">
        <f t="shared" si="2"/>
        <v>590</v>
      </c>
    </row>
    <row r="15" spans="1:12" s="6" customFormat="1" ht="231.75" customHeight="1">
      <c r="A15" s="5">
        <v>3</v>
      </c>
      <c r="B15" s="9"/>
      <c r="C15" s="10" t="s">
        <v>28</v>
      </c>
      <c r="D15" s="17" t="s">
        <v>24</v>
      </c>
      <c r="E15" s="17" t="s">
        <v>25</v>
      </c>
      <c r="F15" s="18">
        <v>1</v>
      </c>
      <c r="G15" s="24">
        <v>400</v>
      </c>
      <c r="H15" s="29">
        <v>450</v>
      </c>
      <c r="I15" s="34">
        <v>470</v>
      </c>
      <c r="J15" s="18">
        <f>_xlfn.STDEV.S(G15:I15)/AVERAGE(G15:I15)*100</f>
        <v>8.1944347169636131</v>
      </c>
      <c r="K15" s="18">
        <f>ROUNDDOWN(AVERAGE(G15:I15),2)</f>
        <v>440</v>
      </c>
      <c r="L15" s="18">
        <f>F15*K15</f>
        <v>440</v>
      </c>
    </row>
    <row r="16" spans="1:12" ht="34.5" customHeight="1">
      <c r="A16" s="5">
        <v>4</v>
      </c>
      <c r="B16" s="11"/>
      <c r="C16" s="12" t="s">
        <v>29</v>
      </c>
      <c r="D16" s="11"/>
      <c r="E16" s="17" t="s">
        <v>25</v>
      </c>
      <c r="F16" s="18">
        <v>1</v>
      </c>
      <c r="G16" s="23">
        <v>550</v>
      </c>
      <c r="H16" s="28">
        <v>600</v>
      </c>
      <c r="I16" s="36">
        <v>620</v>
      </c>
      <c r="J16" s="18">
        <f t="shared" ref="J16:J77" si="3">_xlfn.STDEV.S(G16:I16)/AVERAGE(G16:I16)*100</f>
        <v>6.1111038567186258</v>
      </c>
      <c r="K16" s="18">
        <f t="shared" ref="K16:K77" si="4">ROUNDDOWN(AVERAGE(G16:I16),2)</f>
        <v>590</v>
      </c>
      <c r="L16" s="18">
        <f t="shared" ref="L16:L77" si="5">F16*K16</f>
        <v>590</v>
      </c>
    </row>
    <row r="17" spans="1:12" ht="47.25">
      <c r="A17" s="5">
        <v>5</v>
      </c>
      <c r="B17" s="11"/>
      <c r="C17" s="12" t="s">
        <v>30</v>
      </c>
      <c r="D17" s="11"/>
      <c r="E17" s="17" t="s">
        <v>25</v>
      </c>
      <c r="F17" s="18">
        <v>1</v>
      </c>
      <c r="G17" s="23">
        <v>400</v>
      </c>
      <c r="H17" s="28">
        <v>450</v>
      </c>
      <c r="I17" s="36">
        <v>470</v>
      </c>
      <c r="J17" s="18">
        <f t="shared" si="3"/>
        <v>8.1944347169636131</v>
      </c>
      <c r="K17" s="18">
        <f t="shared" si="4"/>
        <v>440</v>
      </c>
      <c r="L17" s="18">
        <f t="shared" si="5"/>
        <v>440</v>
      </c>
    </row>
    <row r="18" spans="1:12" ht="15.75">
      <c r="A18" s="5">
        <v>6</v>
      </c>
      <c r="B18" s="13"/>
      <c r="C18" s="12" t="s">
        <v>29</v>
      </c>
      <c r="D18" s="13"/>
      <c r="E18" s="17" t="s">
        <v>25</v>
      </c>
      <c r="F18" s="18">
        <v>1</v>
      </c>
      <c r="G18" s="23">
        <v>550</v>
      </c>
      <c r="H18" s="28">
        <v>600</v>
      </c>
      <c r="I18" s="36">
        <v>620</v>
      </c>
      <c r="J18" s="18">
        <f t="shared" si="3"/>
        <v>6.1111038567186258</v>
      </c>
      <c r="K18" s="18">
        <f t="shared" si="4"/>
        <v>590</v>
      </c>
      <c r="L18" s="18">
        <f t="shared" si="5"/>
        <v>590</v>
      </c>
    </row>
    <row r="19" spans="1:12" ht="150">
      <c r="A19" s="5">
        <v>7</v>
      </c>
      <c r="B19" s="13"/>
      <c r="C19" s="14" t="s">
        <v>31</v>
      </c>
      <c r="D19" s="13"/>
      <c r="E19" s="17" t="s">
        <v>25</v>
      </c>
      <c r="F19" s="18">
        <v>1</v>
      </c>
      <c r="G19" s="23">
        <v>550</v>
      </c>
      <c r="H19" s="28">
        <v>600</v>
      </c>
      <c r="I19" s="36">
        <v>620</v>
      </c>
      <c r="J19" s="18">
        <f t="shared" si="3"/>
        <v>6.1111038567186258</v>
      </c>
      <c r="K19" s="18">
        <f t="shared" si="4"/>
        <v>590</v>
      </c>
      <c r="L19" s="18">
        <f t="shared" si="5"/>
        <v>590</v>
      </c>
    </row>
    <row r="20" spans="1:12" ht="15.75">
      <c r="A20" s="5">
        <v>8</v>
      </c>
      <c r="B20" s="11"/>
      <c r="C20" s="12" t="s">
        <v>29</v>
      </c>
      <c r="D20" s="11"/>
      <c r="E20" s="17" t="s">
        <v>25</v>
      </c>
      <c r="F20" s="18">
        <v>1</v>
      </c>
      <c r="G20" s="23">
        <v>550</v>
      </c>
      <c r="H20" s="28">
        <v>600</v>
      </c>
      <c r="I20" s="36">
        <v>620</v>
      </c>
      <c r="J20" s="18">
        <f t="shared" si="3"/>
        <v>6.1111038567186258</v>
      </c>
      <c r="K20" s="18">
        <f t="shared" si="4"/>
        <v>590</v>
      </c>
      <c r="L20" s="18">
        <f t="shared" si="5"/>
        <v>590</v>
      </c>
    </row>
    <row r="21" spans="1:12" ht="15">
      <c r="A21" s="5">
        <v>9</v>
      </c>
      <c r="B21" s="11"/>
      <c r="C21" s="15" t="s">
        <v>32</v>
      </c>
      <c r="D21" s="11"/>
      <c r="E21" s="17" t="s">
        <v>25</v>
      </c>
      <c r="F21" s="18">
        <v>1</v>
      </c>
      <c r="G21" s="23">
        <v>400</v>
      </c>
      <c r="H21" s="28">
        <v>450</v>
      </c>
      <c r="I21" s="36">
        <v>470</v>
      </c>
      <c r="J21" s="18">
        <f t="shared" si="3"/>
        <v>8.1944347169636131</v>
      </c>
      <c r="K21" s="18">
        <f t="shared" si="4"/>
        <v>440</v>
      </c>
      <c r="L21" s="18">
        <f t="shared" si="5"/>
        <v>440</v>
      </c>
    </row>
    <row r="22" spans="1:12" ht="150">
      <c r="A22" s="5">
        <v>10</v>
      </c>
      <c r="B22" s="11"/>
      <c r="C22" s="15" t="s">
        <v>33</v>
      </c>
      <c r="D22" s="11"/>
      <c r="E22" s="17" t="s">
        <v>25</v>
      </c>
      <c r="F22" s="18">
        <v>1</v>
      </c>
      <c r="G22" s="23">
        <v>550</v>
      </c>
      <c r="H22" s="28">
        <v>600</v>
      </c>
      <c r="I22" s="36">
        <v>620</v>
      </c>
      <c r="J22" s="18">
        <f t="shared" si="3"/>
        <v>6.1111038567186258</v>
      </c>
      <c r="K22" s="18">
        <f t="shared" si="4"/>
        <v>590</v>
      </c>
      <c r="L22" s="18">
        <f t="shared" si="5"/>
        <v>590</v>
      </c>
    </row>
    <row r="23" spans="1:12" ht="15">
      <c r="A23" s="5">
        <v>11</v>
      </c>
      <c r="B23" s="11"/>
      <c r="C23" s="15" t="s">
        <v>29</v>
      </c>
      <c r="D23" s="11"/>
      <c r="E23" s="17" t="s">
        <v>25</v>
      </c>
      <c r="F23" s="18">
        <v>1</v>
      </c>
      <c r="G23" s="23">
        <v>550</v>
      </c>
      <c r="H23" s="28">
        <v>600</v>
      </c>
      <c r="I23" s="36">
        <v>620</v>
      </c>
      <c r="J23" s="18">
        <f t="shared" si="3"/>
        <v>6.1111038567186258</v>
      </c>
      <c r="K23" s="18">
        <f t="shared" si="4"/>
        <v>590</v>
      </c>
      <c r="L23" s="18">
        <f t="shared" si="5"/>
        <v>590</v>
      </c>
    </row>
    <row r="24" spans="1:12" ht="30">
      <c r="A24" s="5">
        <v>12</v>
      </c>
      <c r="B24" s="11"/>
      <c r="C24" s="15" t="s">
        <v>34</v>
      </c>
      <c r="D24" s="11"/>
      <c r="E24" s="17" t="s">
        <v>25</v>
      </c>
      <c r="F24" s="18">
        <v>1</v>
      </c>
      <c r="G24" s="23">
        <v>400</v>
      </c>
      <c r="H24" s="28">
        <v>450</v>
      </c>
      <c r="I24" s="36">
        <v>470</v>
      </c>
      <c r="J24" s="18">
        <f t="shared" si="3"/>
        <v>8.1944347169636131</v>
      </c>
      <c r="K24" s="18">
        <f t="shared" si="4"/>
        <v>440</v>
      </c>
      <c r="L24" s="18">
        <f t="shared" si="5"/>
        <v>440</v>
      </c>
    </row>
    <row r="25" spans="1:12" ht="30">
      <c r="A25" s="5">
        <v>13</v>
      </c>
      <c r="B25" s="11"/>
      <c r="C25" s="15" t="s">
        <v>35</v>
      </c>
      <c r="D25" s="11"/>
      <c r="E25" s="17" t="s">
        <v>25</v>
      </c>
      <c r="F25" s="18">
        <v>1</v>
      </c>
      <c r="G25" s="23">
        <v>400</v>
      </c>
      <c r="H25" s="28">
        <v>450</v>
      </c>
      <c r="I25" s="36">
        <v>470</v>
      </c>
      <c r="J25" s="18">
        <f t="shared" si="3"/>
        <v>8.1944347169636131</v>
      </c>
      <c r="K25" s="18">
        <f t="shared" si="4"/>
        <v>440</v>
      </c>
      <c r="L25" s="18">
        <f t="shared" si="5"/>
        <v>440</v>
      </c>
    </row>
    <row r="26" spans="1:12" ht="150">
      <c r="A26" s="5">
        <v>14</v>
      </c>
      <c r="B26" s="11"/>
      <c r="C26" s="15" t="s">
        <v>31</v>
      </c>
      <c r="D26" s="11"/>
      <c r="E26" s="17" t="s">
        <v>25</v>
      </c>
      <c r="F26" s="18">
        <v>1</v>
      </c>
      <c r="G26" s="23">
        <v>550</v>
      </c>
      <c r="H26" s="28">
        <v>600</v>
      </c>
      <c r="I26" s="36">
        <v>620</v>
      </c>
      <c r="J26" s="18">
        <f t="shared" si="3"/>
        <v>6.1111038567186258</v>
      </c>
      <c r="K26" s="18">
        <f t="shared" si="4"/>
        <v>590</v>
      </c>
      <c r="L26" s="18">
        <f t="shared" si="5"/>
        <v>590</v>
      </c>
    </row>
    <row r="27" spans="1:12" ht="75">
      <c r="A27" s="5">
        <v>15</v>
      </c>
      <c r="B27" s="11"/>
      <c r="C27" s="15" t="s">
        <v>36</v>
      </c>
      <c r="D27" s="11"/>
      <c r="E27" s="17" t="s">
        <v>25</v>
      </c>
      <c r="F27" s="18">
        <v>1</v>
      </c>
      <c r="G27" s="23">
        <v>400</v>
      </c>
      <c r="H27" s="28">
        <v>450</v>
      </c>
      <c r="I27" s="36">
        <v>470</v>
      </c>
      <c r="J27" s="18">
        <f t="shared" si="3"/>
        <v>8.1944347169636131</v>
      </c>
      <c r="K27" s="18">
        <f t="shared" si="4"/>
        <v>440</v>
      </c>
      <c r="L27" s="18">
        <f t="shared" si="5"/>
        <v>440</v>
      </c>
    </row>
    <row r="28" spans="1:12" ht="15">
      <c r="A28" s="5">
        <v>16</v>
      </c>
      <c r="B28" s="11"/>
      <c r="C28" s="15" t="s">
        <v>37</v>
      </c>
      <c r="D28" s="11"/>
      <c r="E28" s="17" t="s">
        <v>25</v>
      </c>
      <c r="F28" s="18">
        <v>1</v>
      </c>
      <c r="G28" s="23">
        <v>550</v>
      </c>
      <c r="H28" s="28">
        <v>600</v>
      </c>
      <c r="I28" s="36">
        <v>620</v>
      </c>
      <c r="J28" s="18">
        <f t="shared" si="3"/>
        <v>6.1111038567186258</v>
      </c>
      <c r="K28" s="18">
        <f t="shared" si="4"/>
        <v>590</v>
      </c>
      <c r="L28" s="18">
        <f t="shared" si="5"/>
        <v>590</v>
      </c>
    </row>
    <row r="29" spans="1:12" ht="150">
      <c r="A29" s="5">
        <v>17</v>
      </c>
      <c r="B29" s="11"/>
      <c r="C29" s="15" t="s">
        <v>33</v>
      </c>
      <c r="D29" s="11"/>
      <c r="E29" s="17" t="s">
        <v>25</v>
      </c>
      <c r="F29" s="18">
        <v>1</v>
      </c>
      <c r="G29" s="23">
        <v>550</v>
      </c>
      <c r="H29" s="28">
        <v>600</v>
      </c>
      <c r="I29" s="36">
        <v>620</v>
      </c>
      <c r="J29" s="18">
        <f t="shared" si="3"/>
        <v>6.1111038567186258</v>
      </c>
      <c r="K29" s="18">
        <f t="shared" si="4"/>
        <v>590</v>
      </c>
      <c r="L29" s="18">
        <f t="shared" si="5"/>
        <v>590</v>
      </c>
    </row>
    <row r="30" spans="1:12" ht="31.5">
      <c r="A30" s="5">
        <v>18</v>
      </c>
      <c r="B30" s="11"/>
      <c r="C30" s="16" t="s">
        <v>35</v>
      </c>
      <c r="D30" s="11"/>
      <c r="E30" s="17" t="s">
        <v>25</v>
      </c>
      <c r="F30" s="18">
        <v>1</v>
      </c>
      <c r="G30" s="23">
        <v>400</v>
      </c>
      <c r="H30" s="28">
        <v>450</v>
      </c>
      <c r="I30" s="36">
        <v>470</v>
      </c>
      <c r="J30" s="18">
        <f t="shared" si="3"/>
        <v>8.1944347169636131</v>
      </c>
      <c r="K30" s="18">
        <f t="shared" si="4"/>
        <v>440</v>
      </c>
      <c r="L30" s="18">
        <f t="shared" si="5"/>
        <v>440</v>
      </c>
    </row>
    <row r="31" spans="1:12" ht="15.75">
      <c r="A31" s="5">
        <v>19</v>
      </c>
      <c r="B31" s="11"/>
      <c r="C31" s="12" t="s">
        <v>29</v>
      </c>
      <c r="D31" s="11"/>
      <c r="E31" s="17" t="s">
        <v>25</v>
      </c>
      <c r="F31" s="18">
        <v>1</v>
      </c>
      <c r="G31" s="23">
        <v>550</v>
      </c>
      <c r="H31" s="28">
        <v>600</v>
      </c>
      <c r="I31" s="36">
        <v>620</v>
      </c>
      <c r="J31" s="18">
        <f t="shared" si="3"/>
        <v>6.1111038567186258</v>
      </c>
      <c r="K31" s="18">
        <f t="shared" si="4"/>
        <v>590</v>
      </c>
      <c r="L31" s="18">
        <f t="shared" si="5"/>
        <v>590</v>
      </c>
    </row>
    <row r="32" spans="1:12" ht="30">
      <c r="A32" s="5">
        <v>20</v>
      </c>
      <c r="B32" s="11"/>
      <c r="C32" s="14" t="s">
        <v>38</v>
      </c>
      <c r="D32" s="11"/>
      <c r="E32" s="17" t="s">
        <v>25</v>
      </c>
      <c r="F32" s="18">
        <v>1</v>
      </c>
      <c r="G32" s="23">
        <v>400</v>
      </c>
      <c r="H32" s="28">
        <v>450</v>
      </c>
      <c r="I32" s="36">
        <v>470</v>
      </c>
      <c r="J32" s="18">
        <f t="shared" si="3"/>
        <v>8.1944347169636131</v>
      </c>
      <c r="K32" s="18">
        <f t="shared" si="4"/>
        <v>440</v>
      </c>
      <c r="L32" s="18">
        <f t="shared" si="5"/>
        <v>440</v>
      </c>
    </row>
    <row r="33" spans="1:12" ht="30">
      <c r="A33" s="5">
        <v>21</v>
      </c>
      <c r="B33" s="11"/>
      <c r="C33" s="15" t="s">
        <v>39</v>
      </c>
      <c r="D33" s="11"/>
      <c r="E33" s="17" t="s">
        <v>25</v>
      </c>
      <c r="F33" s="18">
        <v>1</v>
      </c>
      <c r="G33" s="23">
        <v>400</v>
      </c>
      <c r="H33" s="28">
        <v>450</v>
      </c>
      <c r="I33" s="36">
        <v>470</v>
      </c>
      <c r="J33" s="18">
        <f t="shared" si="3"/>
        <v>8.1944347169636131</v>
      </c>
      <c r="K33" s="18">
        <f t="shared" si="4"/>
        <v>440</v>
      </c>
      <c r="L33" s="18">
        <f t="shared" si="5"/>
        <v>440</v>
      </c>
    </row>
    <row r="34" spans="1:12" ht="30">
      <c r="A34" s="5">
        <v>22</v>
      </c>
      <c r="B34" s="11"/>
      <c r="C34" s="15" t="s">
        <v>40</v>
      </c>
      <c r="D34" s="11"/>
      <c r="E34" s="17" t="s">
        <v>25</v>
      </c>
      <c r="F34" s="18">
        <v>1</v>
      </c>
      <c r="G34" s="23">
        <v>550</v>
      </c>
      <c r="H34" s="28">
        <v>600</v>
      </c>
      <c r="I34" s="36">
        <v>620</v>
      </c>
      <c r="J34" s="18">
        <f t="shared" si="3"/>
        <v>6.1111038567186258</v>
      </c>
      <c r="K34" s="18">
        <f t="shared" si="4"/>
        <v>590</v>
      </c>
      <c r="L34" s="18">
        <f t="shared" si="5"/>
        <v>590</v>
      </c>
    </row>
    <row r="35" spans="1:12" ht="15">
      <c r="A35" s="5">
        <v>23</v>
      </c>
      <c r="B35" s="11"/>
      <c r="C35" s="15" t="s">
        <v>41</v>
      </c>
      <c r="D35" s="11"/>
      <c r="E35" s="17" t="s">
        <v>25</v>
      </c>
      <c r="F35" s="18">
        <v>1</v>
      </c>
      <c r="G35" s="23">
        <v>400</v>
      </c>
      <c r="H35" s="28">
        <v>450</v>
      </c>
      <c r="I35" s="36">
        <v>470</v>
      </c>
      <c r="J35" s="18">
        <f t="shared" si="3"/>
        <v>8.1944347169636131</v>
      </c>
      <c r="K35" s="18">
        <f t="shared" si="4"/>
        <v>440</v>
      </c>
      <c r="L35" s="18">
        <f t="shared" si="5"/>
        <v>440</v>
      </c>
    </row>
    <row r="36" spans="1:12" ht="30">
      <c r="A36" s="5">
        <v>24</v>
      </c>
      <c r="B36" s="11"/>
      <c r="C36" s="15" t="s">
        <v>42</v>
      </c>
      <c r="D36" s="11"/>
      <c r="E36" s="17" t="s">
        <v>25</v>
      </c>
      <c r="F36" s="18">
        <v>1</v>
      </c>
      <c r="G36" s="23">
        <v>400</v>
      </c>
      <c r="H36" s="28">
        <v>450</v>
      </c>
      <c r="I36" s="36">
        <v>470</v>
      </c>
      <c r="J36" s="18">
        <f t="shared" si="3"/>
        <v>8.1944347169636131</v>
      </c>
      <c r="K36" s="18">
        <f t="shared" si="4"/>
        <v>440</v>
      </c>
      <c r="L36" s="18">
        <f t="shared" si="5"/>
        <v>440</v>
      </c>
    </row>
    <row r="37" spans="1:12" ht="15">
      <c r="A37" s="5">
        <v>25</v>
      </c>
      <c r="B37" s="11"/>
      <c r="C37" s="15" t="s">
        <v>29</v>
      </c>
      <c r="D37" s="11"/>
      <c r="E37" s="17" t="s">
        <v>25</v>
      </c>
      <c r="F37" s="18">
        <v>1</v>
      </c>
      <c r="G37" s="23">
        <v>550</v>
      </c>
      <c r="H37" s="28">
        <v>600</v>
      </c>
      <c r="I37" s="36">
        <v>620</v>
      </c>
      <c r="J37" s="18">
        <f t="shared" si="3"/>
        <v>6.1111038567186258</v>
      </c>
      <c r="K37" s="18">
        <f t="shared" si="4"/>
        <v>590</v>
      </c>
      <c r="L37" s="18">
        <f t="shared" si="5"/>
        <v>590</v>
      </c>
    </row>
    <row r="38" spans="1:12" ht="30">
      <c r="A38" s="5">
        <v>26</v>
      </c>
      <c r="B38" s="11"/>
      <c r="C38" s="15" t="s">
        <v>43</v>
      </c>
      <c r="D38" s="11"/>
      <c r="E38" s="17" t="s">
        <v>25</v>
      </c>
      <c r="F38" s="18">
        <v>1</v>
      </c>
      <c r="G38" s="23">
        <v>400</v>
      </c>
      <c r="H38" s="28">
        <v>450</v>
      </c>
      <c r="I38" s="36">
        <v>470</v>
      </c>
      <c r="J38" s="18">
        <f t="shared" si="3"/>
        <v>8.1944347169636131</v>
      </c>
      <c r="K38" s="18">
        <f t="shared" si="4"/>
        <v>440</v>
      </c>
      <c r="L38" s="18">
        <f t="shared" si="5"/>
        <v>440</v>
      </c>
    </row>
    <row r="39" spans="1:12" ht="30">
      <c r="A39" s="5">
        <v>27</v>
      </c>
      <c r="B39" s="11"/>
      <c r="C39" s="15" t="s">
        <v>43</v>
      </c>
      <c r="D39" s="11"/>
      <c r="E39" s="17" t="s">
        <v>25</v>
      </c>
      <c r="F39" s="18">
        <v>1</v>
      </c>
      <c r="G39" s="23">
        <v>400</v>
      </c>
      <c r="H39" s="28">
        <v>450</v>
      </c>
      <c r="I39" s="36">
        <v>470</v>
      </c>
      <c r="J39" s="18">
        <f t="shared" si="3"/>
        <v>8.1944347169636131</v>
      </c>
      <c r="K39" s="18">
        <f t="shared" si="4"/>
        <v>440</v>
      </c>
      <c r="L39" s="18">
        <f t="shared" si="5"/>
        <v>440</v>
      </c>
    </row>
    <row r="40" spans="1:12" ht="15">
      <c r="A40" s="5">
        <v>28</v>
      </c>
      <c r="B40" s="11"/>
      <c r="C40" s="15" t="s">
        <v>29</v>
      </c>
      <c r="D40" s="11"/>
      <c r="E40" s="17" t="s">
        <v>25</v>
      </c>
      <c r="F40" s="18">
        <v>1</v>
      </c>
      <c r="G40" s="23">
        <v>550</v>
      </c>
      <c r="H40" s="28">
        <v>600</v>
      </c>
      <c r="I40" s="36">
        <v>620</v>
      </c>
      <c r="J40" s="18">
        <f t="shared" si="3"/>
        <v>6.1111038567186258</v>
      </c>
      <c r="K40" s="18">
        <f t="shared" si="4"/>
        <v>590</v>
      </c>
      <c r="L40" s="18">
        <f t="shared" si="5"/>
        <v>590</v>
      </c>
    </row>
    <row r="41" spans="1:12" ht="15">
      <c r="A41" s="5">
        <v>29</v>
      </c>
      <c r="B41" s="11"/>
      <c r="C41" s="15" t="s">
        <v>29</v>
      </c>
      <c r="D41" s="11"/>
      <c r="E41" s="17" t="s">
        <v>25</v>
      </c>
      <c r="F41" s="18">
        <v>1</v>
      </c>
      <c r="G41" s="23">
        <v>550</v>
      </c>
      <c r="H41" s="28">
        <v>600</v>
      </c>
      <c r="I41" s="36">
        <v>620</v>
      </c>
      <c r="J41" s="18">
        <f t="shared" si="3"/>
        <v>6.1111038567186258</v>
      </c>
      <c r="K41" s="18">
        <f t="shared" si="4"/>
        <v>590</v>
      </c>
      <c r="L41" s="18">
        <f t="shared" si="5"/>
        <v>590</v>
      </c>
    </row>
    <row r="42" spans="1:12" ht="15">
      <c r="A42" s="5">
        <v>30</v>
      </c>
      <c r="B42" s="11"/>
      <c r="C42" s="15" t="s">
        <v>44</v>
      </c>
      <c r="D42" s="11"/>
      <c r="E42" s="17" t="s">
        <v>25</v>
      </c>
      <c r="F42" s="18">
        <v>1</v>
      </c>
      <c r="G42" s="23">
        <v>400</v>
      </c>
      <c r="H42" s="28">
        <v>450</v>
      </c>
      <c r="I42" s="36">
        <v>470</v>
      </c>
      <c r="J42" s="18">
        <f t="shared" si="3"/>
        <v>8.1944347169636131</v>
      </c>
      <c r="K42" s="18">
        <f t="shared" si="4"/>
        <v>440</v>
      </c>
      <c r="L42" s="18">
        <f t="shared" si="5"/>
        <v>440</v>
      </c>
    </row>
    <row r="43" spans="1:12" ht="15">
      <c r="A43" s="5">
        <v>31</v>
      </c>
      <c r="B43" s="11"/>
      <c r="C43" s="15" t="s">
        <v>44</v>
      </c>
      <c r="D43" s="11"/>
      <c r="E43" s="17" t="s">
        <v>25</v>
      </c>
      <c r="F43" s="18">
        <v>1</v>
      </c>
      <c r="G43" s="23">
        <v>400</v>
      </c>
      <c r="H43" s="28">
        <v>450</v>
      </c>
      <c r="I43" s="36">
        <v>470</v>
      </c>
      <c r="J43" s="18">
        <f t="shared" si="3"/>
        <v>8.1944347169636131</v>
      </c>
      <c r="K43" s="18">
        <f t="shared" si="4"/>
        <v>440</v>
      </c>
      <c r="L43" s="18">
        <f t="shared" si="5"/>
        <v>440</v>
      </c>
    </row>
    <row r="44" spans="1:12" ht="30">
      <c r="A44" s="5">
        <v>32</v>
      </c>
      <c r="B44" s="11"/>
      <c r="C44" s="15" t="s">
        <v>45</v>
      </c>
      <c r="D44" s="11"/>
      <c r="E44" s="17" t="s">
        <v>25</v>
      </c>
      <c r="F44" s="18">
        <v>1</v>
      </c>
      <c r="G44" s="23">
        <v>400</v>
      </c>
      <c r="H44" s="28">
        <v>450</v>
      </c>
      <c r="I44" s="36">
        <v>470</v>
      </c>
      <c r="J44" s="18">
        <f t="shared" si="3"/>
        <v>8.1944347169636131</v>
      </c>
      <c r="K44" s="18">
        <f t="shared" si="4"/>
        <v>440</v>
      </c>
      <c r="L44" s="18">
        <f t="shared" si="5"/>
        <v>440</v>
      </c>
    </row>
    <row r="45" spans="1:12" ht="30">
      <c r="A45" s="5">
        <v>33</v>
      </c>
      <c r="B45" s="11"/>
      <c r="C45" s="15" t="s">
        <v>42</v>
      </c>
      <c r="D45" s="11"/>
      <c r="E45" s="17" t="s">
        <v>25</v>
      </c>
      <c r="F45" s="18">
        <v>1</v>
      </c>
      <c r="G45" s="23">
        <v>400</v>
      </c>
      <c r="H45" s="28">
        <v>450</v>
      </c>
      <c r="I45" s="36">
        <v>470</v>
      </c>
      <c r="J45" s="18">
        <f t="shared" si="3"/>
        <v>8.1944347169636131</v>
      </c>
      <c r="K45" s="18">
        <f t="shared" si="4"/>
        <v>440</v>
      </c>
      <c r="L45" s="18">
        <f t="shared" si="5"/>
        <v>440</v>
      </c>
    </row>
    <row r="46" spans="1:12" ht="15">
      <c r="A46" s="5">
        <v>34</v>
      </c>
      <c r="B46" s="11"/>
      <c r="C46" s="15" t="s">
        <v>46</v>
      </c>
      <c r="D46" s="11"/>
      <c r="E46" s="17" t="s">
        <v>25</v>
      </c>
      <c r="F46" s="18">
        <v>1</v>
      </c>
      <c r="G46" s="23">
        <v>550</v>
      </c>
      <c r="H46" s="28">
        <v>600</v>
      </c>
      <c r="I46" s="36">
        <v>620</v>
      </c>
      <c r="J46" s="18">
        <f t="shared" si="3"/>
        <v>6.1111038567186258</v>
      </c>
      <c r="K46" s="18">
        <f t="shared" si="4"/>
        <v>590</v>
      </c>
      <c r="L46" s="18">
        <f t="shared" si="5"/>
        <v>590</v>
      </c>
    </row>
    <row r="47" spans="1:12" ht="45">
      <c r="A47" s="5">
        <v>35</v>
      </c>
      <c r="B47" s="11"/>
      <c r="C47" s="15" t="s">
        <v>47</v>
      </c>
      <c r="D47" s="11"/>
      <c r="E47" s="17" t="s">
        <v>25</v>
      </c>
      <c r="F47" s="18">
        <v>1</v>
      </c>
      <c r="G47" s="23">
        <v>400</v>
      </c>
      <c r="H47" s="28">
        <v>450</v>
      </c>
      <c r="I47" s="36">
        <v>470</v>
      </c>
      <c r="J47" s="18">
        <f t="shared" si="3"/>
        <v>8.1944347169636131</v>
      </c>
      <c r="K47" s="18">
        <f t="shared" si="4"/>
        <v>440</v>
      </c>
      <c r="L47" s="18">
        <f t="shared" si="5"/>
        <v>440</v>
      </c>
    </row>
    <row r="48" spans="1:12" ht="45">
      <c r="A48" s="5">
        <v>36</v>
      </c>
      <c r="B48" s="11"/>
      <c r="C48" s="15" t="s">
        <v>47</v>
      </c>
      <c r="D48" s="11"/>
      <c r="E48" s="17" t="s">
        <v>25</v>
      </c>
      <c r="F48" s="18">
        <v>1</v>
      </c>
      <c r="G48" s="23">
        <v>400</v>
      </c>
      <c r="H48" s="28">
        <v>450</v>
      </c>
      <c r="I48" s="36">
        <v>470</v>
      </c>
      <c r="J48" s="18">
        <f t="shared" si="3"/>
        <v>8.1944347169636131</v>
      </c>
      <c r="K48" s="18">
        <f t="shared" si="4"/>
        <v>440</v>
      </c>
      <c r="L48" s="18">
        <f t="shared" si="5"/>
        <v>440</v>
      </c>
    </row>
    <row r="49" spans="1:12" ht="45">
      <c r="A49" s="5">
        <v>37</v>
      </c>
      <c r="B49" s="11"/>
      <c r="C49" s="15" t="s">
        <v>48</v>
      </c>
      <c r="D49" s="11"/>
      <c r="E49" s="17" t="s">
        <v>25</v>
      </c>
      <c r="F49" s="18">
        <v>1</v>
      </c>
      <c r="G49" s="23">
        <v>400</v>
      </c>
      <c r="H49" s="28">
        <v>450</v>
      </c>
      <c r="I49" s="36">
        <v>470</v>
      </c>
      <c r="J49" s="18">
        <f t="shared" si="3"/>
        <v>8.1944347169636131</v>
      </c>
      <c r="K49" s="18">
        <f t="shared" si="4"/>
        <v>440</v>
      </c>
      <c r="L49" s="18">
        <f t="shared" si="5"/>
        <v>440</v>
      </c>
    </row>
    <row r="50" spans="1:12" ht="15">
      <c r="A50" s="5">
        <v>38</v>
      </c>
      <c r="B50" s="11"/>
      <c r="C50" s="15" t="s">
        <v>29</v>
      </c>
      <c r="D50" s="11"/>
      <c r="E50" s="17" t="s">
        <v>25</v>
      </c>
      <c r="F50" s="18">
        <v>1</v>
      </c>
      <c r="G50" s="23">
        <v>550</v>
      </c>
      <c r="H50" s="28">
        <v>600</v>
      </c>
      <c r="I50" s="36">
        <v>620</v>
      </c>
      <c r="J50" s="18">
        <f t="shared" si="3"/>
        <v>6.1111038567186258</v>
      </c>
      <c r="K50" s="18">
        <f t="shared" si="4"/>
        <v>590</v>
      </c>
      <c r="L50" s="18">
        <f t="shared" si="5"/>
        <v>590</v>
      </c>
    </row>
    <row r="51" spans="1:12" ht="30">
      <c r="A51" s="5">
        <v>39</v>
      </c>
      <c r="B51" s="11"/>
      <c r="C51" s="15" t="s">
        <v>49</v>
      </c>
      <c r="D51" s="11"/>
      <c r="E51" s="17" t="s">
        <v>25</v>
      </c>
      <c r="F51" s="18">
        <v>1</v>
      </c>
      <c r="G51" s="23">
        <v>400</v>
      </c>
      <c r="H51" s="28">
        <v>450</v>
      </c>
      <c r="I51" s="36">
        <v>470</v>
      </c>
      <c r="J51" s="18">
        <f t="shared" si="3"/>
        <v>8.1944347169636131</v>
      </c>
      <c r="K51" s="18">
        <f t="shared" si="4"/>
        <v>440</v>
      </c>
      <c r="L51" s="18">
        <f t="shared" si="5"/>
        <v>440</v>
      </c>
    </row>
    <row r="52" spans="1:12" ht="45">
      <c r="A52" s="5">
        <v>40</v>
      </c>
      <c r="B52" s="11"/>
      <c r="C52" s="15" t="s">
        <v>47</v>
      </c>
      <c r="D52" s="11"/>
      <c r="E52" s="17" t="s">
        <v>25</v>
      </c>
      <c r="F52" s="18">
        <v>1</v>
      </c>
      <c r="G52" s="23">
        <v>400</v>
      </c>
      <c r="H52" s="28">
        <v>450</v>
      </c>
      <c r="I52" s="36">
        <v>470</v>
      </c>
      <c r="J52" s="18">
        <f t="shared" si="3"/>
        <v>8.1944347169636131</v>
      </c>
      <c r="K52" s="18">
        <f t="shared" si="4"/>
        <v>440</v>
      </c>
      <c r="L52" s="18">
        <f t="shared" si="5"/>
        <v>440</v>
      </c>
    </row>
    <row r="53" spans="1:12" ht="15">
      <c r="A53" s="5">
        <v>41</v>
      </c>
      <c r="B53" s="11"/>
      <c r="C53" s="15" t="s">
        <v>29</v>
      </c>
      <c r="D53" s="11"/>
      <c r="E53" s="17" t="s">
        <v>25</v>
      </c>
      <c r="F53" s="18">
        <v>1</v>
      </c>
      <c r="G53" s="23">
        <v>550</v>
      </c>
      <c r="H53" s="28">
        <v>600</v>
      </c>
      <c r="I53" s="36">
        <v>620</v>
      </c>
      <c r="J53" s="18">
        <f t="shared" si="3"/>
        <v>6.1111038567186258</v>
      </c>
      <c r="K53" s="18">
        <f t="shared" si="4"/>
        <v>590</v>
      </c>
      <c r="L53" s="18">
        <f t="shared" si="5"/>
        <v>590</v>
      </c>
    </row>
    <row r="54" spans="1:12" ht="120">
      <c r="A54" s="5">
        <v>42</v>
      </c>
      <c r="B54" s="11"/>
      <c r="C54" s="15" t="s">
        <v>50</v>
      </c>
      <c r="D54" s="11"/>
      <c r="E54" s="17" t="s">
        <v>25</v>
      </c>
      <c r="F54" s="18">
        <v>1</v>
      </c>
      <c r="G54" s="23">
        <v>550</v>
      </c>
      <c r="H54" s="28">
        <v>600</v>
      </c>
      <c r="I54" s="36">
        <v>620</v>
      </c>
      <c r="J54" s="18">
        <f t="shared" si="3"/>
        <v>6.1111038567186258</v>
      </c>
      <c r="K54" s="18">
        <f t="shared" si="4"/>
        <v>590</v>
      </c>
      <c r="L54" s="18">
        <f t="shared" si="5"/>
        <v>590</v>
      </c>
    </row>
    <row r="55" spans="1:12" ht="15">
      <c r="A55" s="5">
        <v>43</v>
      </c>
      <c r="B55" s="11"/>
      <c r="C55" s="15" t="s">
        <v>29</v>
      </c>
      <c r="D55" s="11"/>
      <c r="E55" s="17" t="s">
        <v>25</v>
      </c>
      <c r="F55" s="18">
        <v>1</v>
      </c>
      <c r="G55" s="23">
        <v>550</v>
      </c>
      <c r="H55" s="28">
        <v>600</v>
      </c>
      <c r="I55" s="36">
        <v>620</v>
      </c>
      <c r="J55" s="18">
        <f t="shared" si="3"/>
        <v>6.1111038567186258</v>
      </c>
      <c r="K55" s="18">
        <f t="shared" si="4"/>
        <v>590</v>
      </c>
      <c r="L55" s="18">
        <f t="shared" si="5"/>
        <v>590</v>
      </c>
    </row>
    <row r="56" spans="1:12" ht="15">
      <c r="A56" s="5">
        <v>44</v>
      </c>
      <c r="B56" s="11"/>
      <c r="C56" s="15" t="s">
        <v>29</v>
      </c>
      <c r="D56" s="11"/>
      <c r="E56" s="17" t="s">
        <v>25</v>
      </c>
      <c r="F56" s="18">
        <v>1</v>
      </c>
      <c r="G56" s="23">
        <v>550</v>
      </c>
      <c r="H56" s="28">
        <v>600</v>
      </c>
      <c r="I56" s="36">
        <v>620</v>
      </c>
      <c r="J56" s="18">
        <f t="shared" si="3"/>
        <v>6.1111038567186258</v>
      </c>
      <c r="K56" s="18">
        <f t="shared" si="4"/>
        <v>590</v>
      </c>
      <c r="L56" s="18">
        <f t="shared" si="5"/>
        <v>590</v>
      </c>
    </row>
    <row r="57" spans="1:12" ht="15">
      <c r="A57" s="5">
        <v>45</v>
      </c>
      <c r="B57" s="11"/>
      <c r="C57" s="15" t="s">
        <v>51</v>
      </c>
      <c r="D57" s="11"/>
      <c r="E57" s="17" t="s">
        <v>25</v>
      </c>
      <c r="F57" s="18">
        <v>1</v>
      </c>
      <c r="G57" s="23">
        <v>400</v>
      </c>
      <c r="H57" s="28">
        <v>450</v>
      </c>
      <c r="I57" s="36">
        <v>470</v>
      </c>
      <c r="J57" s="18">
        <f t="shared" si="3"/>
        <v>8.1944347169636131</v>
      </c>
      <c r="K57" s="18">
        <f t="shared" si="4"/>
        <v>440</v>
      </c>
      <c r="L57" s="18">
        <f t="shared" si="5"/>
        <v>440</v>
      </c>
    </row>
    <row r="58" spans="1:12" ht="15">
      <c r="A58" s="5">
        <v>46</v>
      </c>
      <c r="B58" s="11"/>
      <c r="C58" s="15" t="s">
        <v>29</v>
      </c>
      <c r="D58" s="11"/>
      <c r="E58" s="17" t="s">
        <v>25</v>
      </c>
      <c r="F58" s="18">
        <v>1</v>
      </c>
      <c r="G58" s="23">
        <v>550</v>
      </c>
      <c r="H58" s="28">
        <v>600</v>
      </c>
      <c r="I58" s="36">
        <v>620</v>
      </c>
      <c r="J58" s="18">
        <f t="shared" si="3"/>
        <v>6.1111038567186258</v>
      </c>
      <c r="K58" s="18">
        <f t="shared" si="4"/>
        <v>590</v>
      </c>
      <c r="L58" s="18">
        <f t="shared" si="5"/>
        <v>590</v>
      </c>
    </row>
    <row r="59" spans="1:12" ht="30">
      <c r="A59" s="5">
        <v>47</v>
      </c>
      <c r="B59" s="11"/>
      <c r="C59" s="15" t="s">
        <v>49</v>
      </c>
      <c r="D59" s="11"/>
      <c r="E59" s="17" t="s">
        <v>25</v>
      </c>
      <c r="F59" s="18">
        <v>1</v>
      </c>
      <c r="G59" s="23">
        <v>400</v>
      </c>
      <c r="H59" s="28">
        <v>450</v>
      </c>
      <c r="I59" s="36">
        <v>470</v>
      </c>
      <c r="J59" s="18">
        <f t="shared" si="3"/>
        <v>8.1944347169636131</v>
      </c>
      <c r="K59" s="18">
        <f t="shared" si="4"/>
        <v>440</v>
      </c>
      <c r="L59" s="18">
        <f t="shared" si="5"/>
        <v>440</v>
      </c>
    </row>
    <row r="60" spans="1:12" ht="15">
      <c r="A60" s="5">
        <v>48</v>
      </c>
      <c r="B60" s="11"/>
      <c r="C60" s="15" t="s">
        <v>46</v>
      </c>
      <c r="D60" s="11"/>
      <c r="E60" s="17" t="s">
        <v>25</v>
      </c>
      <c r="F60" s="18">
        <v>1</v>
      </c>
      <c r="G60" s="23">
        <v>550</v>
      </c>
      <c r="H60" s="28">
        <v>600</v>
      </c>
      <c r="I60" s="36">
        <v>620</v>
      </c>
      <c r="J60" s="18">
        <f t="shared" si="3"/>
        <v>6.1111038567186258</v>
      </c>
      <c r="K60" s="18">
        <f t="shared" si="4"/>
        <v>590</v>
      </c>
      <c r="L60" s="18">
        <f t="shared" si="5"/>
        <v>590</v>
      </c>
    </row>
    <row r="61" spans="1:12" ht="15">
      <c r="A61" s="5">
        <v>49</v>
      </c>
      <c r="B61" s="11"/>
      <c r="C61" s="15" t="s">
        <v>29</v>
      </c>
      <c r="D61" s="11"/>
      <c r="E61" s="17" t="s">
        <v>25</v>
      </c>
      <c r="F61" s="18">
        <v>1</v>
      </c>
      <c r="G61" s="23">
        <v>550</v>
      </c>
      <c r="H61" s="28">
        <v>600</v>
      </c>
      <c r="I61" s="36">
        <v>620</v>
      </c>
      <c r="J61" s="18">
        <f t="shared" si="3"/>
        <v>6.1111038567186258</v>
      </c>
      <c r="K61" s="18">
        <f t="shared" si="4"/>
        <v>590</v>
      </c>
      <c r="L61" s="18">
        <f t="shared" si="5"/>
        <v>590</v>
      </c>
    </row>
    <row r="62" spans="1:12" ht="45">
      <c r="A62" s="5">
        <v>50</v>
      </c>
      <c r="B62" s="11"/>
      <c r="C62" s="15" t="s">
        <v>52</v>
      </c>
      <c r="D62" s="11"/>
      <c r="E62" s="17" t="s">
        <v>25</v>
      </c>
      <c r="F62" s="18">
        <v>1</v>
      </c>
      <c r="G62" s="23">
        <v>550</v>
      </c>
      <c r="H62" s="28">
        <v>600</v>
      </c>
      <c r="I62" s="36">
        <v>620</v>
      </c>
      <c r="J62" s="18">
        <f t="shared" si="3"/>
        <v>6.1111038567186258</v>
      </c>
      <c r="K62" s="18">
        <f t="shared" si="4"/>
        <v>590</v>
      </c>
      <c r="L62" s="18">
        <f t="shared" si="5"/>
        <v>590</v>
      </c>
    </row>
    <row r="63" spans="1:12" ht="15">
      <c r="A63" s="5">
        <v>51</v>
      </c>
      <c r="B63" s="11"/>
      <c r="C63" s="15" t="s">
        <v>29</v>
      </c>
      <c r="D63" s="11"/>
      <c r="E63" s="17" t="s">
        <v>25</v>
      </c>
      <c r="F63" s="18">
        <v>1</v>
      </c>
      <c r="G63" s="23">
        <v>550</v>
      </c>
      <c r="H63" s="28">
        <v>600</v>
      </c>
      <c r="I63" s="36">
        <v>620</v>
      </c>
      <c r="J63" s="18">
        <f t="shared" si="3"/>
        <v>6.1111038567186258</v>
      </c>
      <c r="K63" s="18">
        <f t="shared" si="4"/>
        <v>590</v>
      </c>
      <c r="L63" s="18">
        <f t="shared" si="5"/>
        <v>590</v>
      </c>
    </row>
    <row r="64" spans="1:12" ht="30">
      <c r="A64" s="5">
        <v>52</v>
      </c>
      <c r="B64" s="11"/>
      <c r="C64" s="15" t="s">
        <v>53</v>
      </c>
      <c r="D64" s="11"/>
      <c r="E64" s="17" t="s">
        <v>25</v>
      </c>
      <c r="F64" s="18">
        <v>1</v>
      </c>
      <c r="G64" s="23">
        <v>400</v>
      </c>
      <c r="H64" s="28">
        <v>450</v>
      </c>
      <c r="I64" s="36">
        <v>470</v>
      </c>
      <c r="J64" s="18">
        <f t="shared" si="3"/>
        <v>8.1944347169636131</v>
      </c>
      <c r="K64" s="18">
        <f t="shared" si="4"/>
        <v>440</v>
      </c>
      <c r="L64" s="18">
        <f t="shared" si="5"/>
        <v>440</v>
      </c>
    </row>
    <row r="65" spans="1:12" ht="30">
      <c r="A65" s="5">
        <v>53</v>
      </c>
      <c r="B65" s="11"/>
      <c r="C65" s="15" t="s">
        <v>54</v>
      </c>
      <c r="D65" s="11"/>
      <c r="E65" s="17" t="s">
        <v>25</v>
      </c>
      <c r="F65" s="18">
        <v>1</v>
      </c>
      <c r="G65" s="23">
        <v>550</v>
      </c>
      <c r="H65" s="28">
        <v>600</v>
      </c>
      <c r="I65" s="36">
        <v>620</v>
      </c>
      <c r="J65" s="18">
        <f t="shared" si="3"/>
        <v>6.1111038567186258</v>
      </c>
      <c r="K65" s="18">
        <f t="shared" si="4"/>
        <v>590</v>
      </c>
      <c r="L65" s="18">
        <f t="shared" si="5"/>
        <v>590</v>
      </c>
    </row>
    <row r="66" spans="1:12" ht="30">
      <c r="A66" s="5">
        <v>54</v>
      </c>
      <c r="B66" s="11"/>
      <c r="C66" s="15" t="s">
        <v>55</v>
      </c>
      <c r="D66" s="11"/>
      <c r="E66" s="17" t="s">
        <v>25</v>
      </c>
      <c r="F66" s="18">
        <v>1</v>
      </c>
      <c r="G66" s="23">
        <v>550</v>
      </c>
      <c r="H66" s="28">
        <v>600</v>
      </c>
      <c r="I66" s="36">
        <v>620</v>
      </c>
      <c r="J66" s="18">
        <f t="shared" si="3"/>
        <v>6.1111038567186258</v>
      </c>
      <c r="K66" s="18">
        <f t="shared" si="4"/>
        <v>590</v>
      </c>
      <c r="L66" s="18">
        <f t="shared" si="5"/>
        <v>590</v>
      </c>
    </row>
    <row r="67" spans="1:12" ht="15">
      <c r="A67" s="5">
        <v>55</v>
      </c>
      <c r="B67" s="11"/>
      <c r="C67" s="15" t="s">
        <v>29</v>
      </c>
      <c r="D67" s="11"/>
      <c r="E67" s="17" t="s">
        <v>25</v>
      </c>
      <c r="F67" s="18">
        <v>1</v>
      </c>
      <c r="G67" s="23">
        <v>550</v>
      </c>
      <c r="H67" s="28">
        <v>600</v>
      </c>
      <c r="I67" s="36">
        <v>620</v>
      </c>
      <c r="J67" s="18">
        <f t="shared" si="3"/>
        <v>6.1111038567186258</v>
      </c>
      <c r="K67" s="18">
        <f t="shared" si="4"/>
        <v>590</v>
      </c>
      <c r="L67" s="18">
        <f t="shared" si="5"/>
        <v>590</v>
      </c>
    </row>
    <row r="68" spans="1:12" ht="15">
      <c r="A68" s="5">
        <v>56</v>
      </c>
      <c r="B68" s="11"/>
      <c r="C68" s="15" t="s">
        <v>56</v>
      </c>
      <c r="D68" s="11"/>
      <c r="E68" s="17" t="s">
        <v>25</v>
      </c>
      <c r="F68" s="18">
        <v>1</v>
      </c>
      <c r="G68" s="23">
        <v>400</v>
      </c>
      <c r="H68" s="28">
        <v>450</v>
      </c>
      <c r="I68" s="36">
        <v>470</v>
      </c>
      <c r="J68" s="18">
        <f t="shared" si="3"/>
        <v>8.1944347169636131</v>
      </c>
      <c r="K68" s="18">
        <f t="shared" si="4"/>
        <v>440</v>
      </c>
      <c r="L68" s="18">
        <f t="shared" si="5"/>
        <v>440</v>
      </c>
    </row>
    <row r="69" spans="1:12" ht="30">
      <c r="A69" s="5">
        <v>57</v>
      </c>
      <c r="B69" s="11"/>
      <c r="C69" s="15" t="s">
        <v>57</v>
      </c>
      <c r="D69" s="11"/>
      <c r="E69" s="17" t="s">
        <v>25</v>
      </c>
      <c r="F69" s="18">
        <v>1</v>
      </c>
      <c r="G69" s="23">
        <v>400</v>
      </c>
      <c r="H69" s="28">
        <v>450</v>
      </c>
      <c r="I69" s="36">
        <v>470</v>
      </c>
      <c r="J69" s="18">
        <f t="shared" si="3"/>
        <v>8.1944347169636131</v>
      </c>
      <c r="K69" s="18">
        <f t="shared" si="4"/>
        <v>440</v>
      </c>
      <c r="L69" s="18">
        <f t="shared" si="5"/>
        <v>440</v>
      </c>
    </row>
    <row r="70" spans="1:12" ht="15">
      <c r="A70" s="5">
        <v>58</v>
      </c>
      <c r="B70" s="11"/>
      <c r="C70" s="15" t="s">
        <v>29</v>
      </c>
      <c r="D70" s="11"/>
      <c r="E70" s="17" t="s">
        <v>25</v>
      </c>
      <c r="F70" s="18">
        <v>1</v>
      </c>
      <c r="G70" s="23">
        <v>550</v>
      </c>
      <c r="H70" s="28">
        <v>600</v>
      </c>
      <c r="I70" s="36">
        <v>620</v>
      </c>
      <c r="J70" s="18">
        <f t="shared" si="3"/>
        <v>6.1111038567186258</v>
      </c>
      <c r="K70" s="18">
        <f t="shared" si="4"/>
        <v>590</v>
      </c>
      <c r="L70" s="18">
        <f t="shared" si="5"/>
        <v>590</v>
      </c>
    </row>
    <row r="71" spans="1:12" ht="15">
      <c r="A71" s="5">
        <v>59</v>
      </c>
      <c r="B71" s="11"/>
      <c r="C71" s="15" t="s">
        <v>29</v>
      </c>
      <c r="D71" s="11"/>
      <c r="E71" s="17" t="s">
        <v>25</v>
      </c>
      <c r="F71" s="18">
        <v>1</v>
      </c>
      <c r="G71" s="23">
        <v>550</v>
      </c>
      <c r="H71" s="28">
        <v>600</v>
      </c>
      <c r="I71" s="36">
        <v>620</v>
      </c>
      <c r="J71" s="18">
        <f t="shared" si="3"/>
        <v>6.1111038567186258</v>
      </c>
      <c r="K71" s="18">
        <f t="shared" si="4"/>
        <v>590</v>
      </c>
      <c r="L71" s="18">
        <f t="shared" si="5"/>
        <v>590</v>
      </c>
    </row>
    <row r="72" spans="1:12" ht="30">
      <c r="A72" s="5">
        <v>60</v>
      </c>
      <c r="B72" s="11"/>
      <c r="C72" s="15" t="s">
        <v>58</v>
      </c>
      <c r="D72" s="11"/>
      <c r="E72" s="17" t="s">
        <v>25</v>
      </c>
      <c r="F72" s="18">
        <v>1</v>
      </c>
      <c r="G72" s="23">
        <v>550</v>
      </c>
      <c r="H72" s="28">
        <v>600</v>
      </c>
      <c r="I72" s="36">
        <v>620</v>
      </c>
      <c r="J72" s="18">
        <f t="shared" si="3"/>
        <v>6.1111038567186258</v>
      </c>
      <c r="K72" s="18">
        <f t="shared" si="4"/>
        <v>590</v>
      </c>
      <c r="L72" s="18">
        <f t="shared" si="5"/>
        <v>590</v>
      </c>
    </row>
    <row r="73" spans="1:12" ht="15">
      <c r="A73" s="5">
        <v>61</v>
      </c>
      <c r="B73" s="11"/>
      <c r="C73" s="15" t="s">
        <v>29</v>
      </c>
      <c r="D73" s="11"/>
      <c r="E73" s="17" t="s">
        <v>25</v>
      </c>
      <c r="F73" s="18">
        <v>1</v>
      </c>
      <c r="G73" s="23">
        <v>550</v>
      </c>
      <c r="H73" s="28">
        <v>600</v>
      </c>
      <c r="I73" s="36">
        <v>620</v>
      </c>
      <c r="J73" s="18">
        <f t="shared" si="3"/>
        <v>6.1111038567186258</v>
      </c>
      <c r="K73" s="18">
        <f t="shared" si="4"/>
        <v>590</v>
      </c>
      <c r="L73" s="18">
        <f t="shared" si="5"/>
        <v>590</v>
      </c>
    </row>
    <row r="74" spans="1:12" ht="15">
      <c r="A74" s="5">
        <v>62</v>
      </c>
      <c r="B74" s="11"/>
      <c r="C74" s="15" t="s">
        <v>29</v>
      </c>
      <c r="D74" s="11"/>
      <c r="E74" s="17" t="s">
        <v>25</v>
      </c>
      <c r="F74" s="18">
        <v>1</v>
      </c>
      <c r="G74" s="23">
        <v>550</v>
      </c>
      <c r="H74" s="28">
        <v>600</v>
      </c>
      <c r="I74" s="36">
        <v>620</v>
      </c>
      <c r="J74" s="18">
        <f t="shared" si="3"/>
        <v>6.1111038567186258</v>
      </c>
      <c r="K74" s="18">
        <f t="shared" si="4"/>
        <v>590</v>
      </c>
      <c r="L74" s="18">
        <f t="shared" si="5"/>
        <v>590</v>
      </c>
    </row>
    <row r="75" spans="1:12" ht="15">
      <c r="A75" s="5">
        <v>63</v>
      </c>
      <c r="B75" s="11"/>
      <c r="C75" s="15" t="s">
        <v>29</v>
      </c>
      <c r="D75" s="11"/>
      <c r="E75" s="17" t="s">
        <v>25</v>
      </c>
      <c r="F75" s="18">
        <v>1</v>
      </c>
      <c r="G75" s="23">
        <v>550</v>
      </c>
      <c r="H75" s="28">
        <v>600</v>
      </c>
      <c r="I75" s="36">
        <v>620</v>
      </c>
      <c r="J75" s="18">
        <f t="shared" si="3"/>
        <v>6.1111038567186258</v>
      </c>
      <c r="K75" s="18">
        <f t="shared" si="4"/>
        <v>590</v>
      </c>
      <c r="L75" s="18">
        <f t="shared" si="5"/>
        <v>590</v>
      </c>
    </row>
    <row r="76" spans="1:12" ht="105">
      <c r="A76" s="5">
        <v>64</v>
      </c>
      <c r="B76" s="11"/>
      <c r="C76" s="15" t="s">
        <v>59</v>
      </c>
      <c r="D76" s="11"/>
      <c r="E76" s="17" t="s">
        <v>25</v>
      </c>
      <c r="F76" s="18">
        <v>1</v>
      </c>
      <c r="G76" s="23">
        <v>550</v>
      </c>
      <c r="H76" s="28">
        <v>600</v>
      </c>
      <c r="I76" s="36">
        <v>620</v>
      </c>
      <c r="J76" s="18">
        <f t="shared" si="3"/>
        <v>6.1111038567186258</v>
      </c>
      <c r="K76" s="18">
        <f t="shared" si="4"/>
        <v>590</v>
      </c>
      <c r="L76" s="18">
        <f t="shared" si="5"/>
        <v>590</v>
      </c>
    </row>
    <row r="77" spans="1:12" ht="120">
      <c r="A77" s="5">
        <v>65</v>
      </c>
      <c r="B77" s="11"/>
      <c r="C77" s="15" t="s">
        <v>60</v>
      </c>
      <c r="D77" s="11"/>
      <c r="E77" s="17" t="s">
        <v>25</v>
      </c>
      <c r="F77" s="18">
        <v>1</v>
      </c>
      <c r="G77" s="23">
        <v>550</v>
      </c>
      <c r="H77" s="28">
        <v>600</v>
      </c>
      <c r="I77" s="36">
        <v>620</v>
      </c>
      <c r="J77" s="19">
        <f t="shared" si="3"/>
        <v>6.1111038567186258</v>
      </c>
      <c r="K77" s="19">
        <f t="shared" si="4"/>
        <v>590</v>
      </c>
      <c r="L77" s="18">
        <f t="shared" si="5"/>
        <v>590</v>
      </c>
    </row>
    <row r="78" spans="1:12">
      <c r="G78" s="25">
        <f>SUM(G13:G77)</f>
        <v>31700</v>
      </c>
      <c r="H78" s="30">
        <f>SUM(H13:H77)</f>
        <v>34950</v>
      </c>
      <c r="I78" s="35">
        <f>SUM(I13:I77)</f>
        <v>36250</v>
      </c>
      <c r="L78" s="20">
        <f>SUM(L13:L77)</f>
        <v>34300</v>
      </c>
    </row>
  </sheetData>
  <mergeCells count="20">
    <mergeCell ref="A1:L1"/>
    <mergeCell ref="A2:E2"/>
    <mergeCell ref="F2:L2"/>
    <mergeCell ref="A3:E3"/>
    <mergeCell ref="F3:L3"/>
    <mergeCell ref="A4:E4"/>
    <mergeCell ref="F4:L4"/>
    <mergeCell ref="A5:E5"/>
    <mergeCell ref="F5:L5"/>
    <mergeCell ref="B6:B11"/>
    <mergeCell ref="C6:C11"/>
    <mergeCell ref="D6:D11"/>
    <mergeCell ref="E6:E11"/>
    <mergeCell ref="F6:F11"/>
    <mergeCell ref="G6:L6"/>
    <mergeCell ref="A7:A11"/>
    <mergeCell ref="G7:I7"/>
    <mergeCell ref="J7:J11"/>
    <mergeCell ref="K7:K11"/>
    <mergeCell ref="L7:L11"/>
  </mergeCells>
  <hyperlinks>
    <hyperlink ref="F5" r:id="rId1"/>
    <hyperlink ref="I9" r:id="rId2" display="КП 3"/>
  </hyperlinks>
  <pageMargins left="0.1180555522441864" right="0.1180555522441864" top="0.59027779102325428" bottom="0.78750002384185791" header="0.5118110179901123" footer="0.5118110179901123"/>
  <pageSetup paperSize="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лист 1</vt:lpstr>
      <vt:lpstr>'лист 1'!_ftn1</vt:lpstr>
      <vt:lpstr>'лист 1'!_ftn8</vt:lpstr>
      <vt:lpstr>'лист 1'!_ftnref1</vt:lpstr>
      <vt:lpstr>'лист 1'!_ftnref2</vt:lpstr>
      <vt:lpstr>'лист 1'!_ftnref3</vt:lpstr>
      <vt:lpstr>'лист 1'!_ftnref6</vt:lpstr>
      <vt:lpstr>'лист 1'!_ftnref8</vt:lpstr>
      <vt:lpstr>'лист 1'!_ftnref9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Гринь Кристина Александровна</dc:creator>
  <cp:lastModifiedBy>Казначеева Мария Валерьевна</cp:lastModifiedBy>
  <cp:revision>11</cp:revision>
  <dcterms:created xsi:type="dcterms:W3CDTF">2026-05-13T06:14:01Z</dcterms:created>
  <dcterms:modified xsi:type="dcterms:W3CDTF">2026-07-21T13:03:27Z</dcterms:modified>
</cp:coreProperties>
</file>