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2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_rels/workbook.xml.rels" ContentType="application/vnd.openxmlformats-package.relationships+xml"/>
  <Override PartName="/xl/media/image1.wmf" ContentType="image/x-wmf"/>
  <Override PartName="/xl/media/image2.wmf" ContentType="image/x-wmf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режимн. изд." sheetId="1" state="visible" r:id="rId3"/>
    <sheet name="режим. изд." sheetId="2" state="visible" r:id="rId4"/>
  </sheets>
  <definedNames>
    <definedName function="false" hidden="false" localSheetId="0" name="_xlnm.Print_Area" vbProcedure="false">'режимн. изд.'!$A$2:$I$17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<sst xmlns="http://schemas.openxmlformats.org/spreadsheetml/2006/main" count="43" uniqueCount="39">
  <si>
    <t xml:space="preserve">                                                                                                   </t>
  </si>
  <si>
    <t xml:space="preserve">Для заключения Государственного контракта принимаем цену за единицу товара ниже средней, предлагаемую</t>
  </si>
  <si>
    <t xml:space="preserve">ФКУ ИК-6 УФСИН России по Оренбургской области</t>
  </si>
  <si>
    <t xml:space="preserve">Расчет цены контракта</t>
  </si>
  <si>
    <t xml:space="preserve">ЦК  = V*Цед
где: v – количество (объем) закупаемого товара (шт.); 
Цед – цена за единицу товара (руб.).</t>
  </si>
  <si>
    <t xml:space="preserve">v – количество (объем) закупаемого товара (шт.)</t>
  </si>
  <si>
    <t xml:space="preserve">Цед – цена за единицу товара (руб.)</t>
  </si>
  <si>
    <t xml:space="preserve">Цена контракта (руб.)</t>
  </si>
  <si>
    <t xml:space="preserve">Размеры</t>
  </si>
  <si>
    <t xml:space="preserve">Цена контракта составляет: </t>
  </si>
  <si>
    <t xml:space="preserve">Дата подготовки обоснования НМЦК: </t>
  </si>
  <si>
    <t xml:space="preserve">ОБОСНОВАНИЕ НАЧАЛЬНОЙ (МАКСИМАЛЬНОЙ) ЦЕНЫ КОНТРАКТА </t>
  </si>
  <si>
    <t xml:space="preserve">Ед.изм.</t>
  </si>
  <si>
    <t xml:space="preserve">Количество</t>
  </si>
  <si>
    <t xml:space="preserve">ОКПД 2/КТРУ</t>
  </si>
  <si>
    <t xml:space="preserve">Катрочка-справка о приеме на работу и переводах</t>
  </si>
  <si>
    <t xml:space="preserve">шт</t>
  </si>
  <si>
    <t xml:space="preserve">17.23.13.144</t>
  </si>
  <si>
    <r>
      <rPr>
        <sz val="11"/>
        <rFont val="Times New Roman"/>
        <family val="1"/>
        <charset val="204"/>
      </rPr>
      <t xml:space="preserve">Начальная (максимальная) цена контракта</t>
    </r>
    <r>
      <rPr>
        <i val="true"/>
        <sz val="11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 xml:space="preserve">определена методом сопоставимых рыночных цен (анализ рынка).</t>
    </r>
  </si>
  <si>
    <t xml:space="preserve">Начальная (максимальная) цена контракта сформирована методом сопоставимых рыночных цен в соответствии с Федеральным законом от 05.04.2013 № 44-ФЗ "О контрактной системе в сфере закупок товаров, работ, услуг для обеспечения государственных и муниципальных нужд". Источник получения информации: Юридические лица, индивидуальные предприниматели на основании запроса коммерческого предложения, направленного поставщикам, обладающим опытом поставки подобного вида товаров. </t>
  </si>
  <si>
    <t xml:space="preserve">НМЦК методом сопоставимых рыночных цен (анализа рынка) определяется по формуле:</t>
  </si>
  <si>
    <t xml:space="preserve">где:</t>
  </si>
  <si>
    <t xml:space="preserve">                                                                                                      НМЦК, определяемая методом сопоставимых рыночных цен (анализа рынка);</t>
  </si>
  <si>
    <t xml:space="preserve">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 товара, работы, услуги, представленная в источнике с номером i, скорректированная с учетом коэффициентов (индексов), применяемых для пересчета цен товаров, работ, услуг с учетом различий в характеристиках товаров, коммерческих и (или) финансовых условий поставок товаров, выполнения работ, оказания услуг.</t>
  </si>
  <si>
    <t xml:space="preserve">№ п/п</t>
  </si>
  <si>
    <t xml:space="preserve">Наименование товара, работы, услуги</t>
  </si>
  <si>
    <t xml:space="preserve">Ед. изм.</t>
  </si>
  <si>
    <t xml:space="preserve">Кол-во (объем)</t>
  </si>
  <si>
    <t xml:space="preserve">Предложение №1</t>
  </si>
  <si>
    <t xml:space="preserve">Предложение №2</t>
  </si>
  <si>
    <t xml:space="preserve">Предложение №3</t>
  </si>
  <si>
    <t xml:space="preserve">Предложение №4</t>
  </si>
  <si>
    <t xml:space="preserve">Среднее арифметическое значение цены, руб.</t>
  </si>
  <si>
    <t xml:space="preserve">Среднее квадратичное отклонение</t>
  </si>
  <si>
    <t xml:space="preserve">Коэффициент вариации, %</t>
  </si>
  <si>
    <t xml:space="preserve">Начальная 
(максимальная) 
цена контракта, 
руб.</t>
  </si>
  <si>
    <t xml:space="preserve"> </t>
  </si>
  <si>
    <t xml:space="preserve">______________</t>
  </si>
  <si>
    <t xml:space="preserve">Зам.начальника ФКУ БМТиВС УФСИН России по Оренбургской области                                       капитан внутренней службы                                                                     Н.А.Шкиль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</si>
</sst>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#,##0.00"/>
    <numFmt numFmtId="166" formatCode="General"/>
    <numFmt numFmtId="167" formatCode="#,##0.00;[RED]#,##0.00"/>
    <numFmt numFmtId="168" formatCode="0.00"/>
    <numFmt numFmtId="169" formatCode="dd/mm/yy"/>
  </numFmts>
  <fonts count="29">
    <font>
      <sz val="11"/>
      <color theme="1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 Cyr"/>
      <family val="0"/>
      <charset val="204"/>
    </font>
    <font>
      <sz val="11"/>
      <color rgb="FF000000"/>
      <name val="Times New Roman"/>
      <family val="1"/>
      <charset val="204"/>
    </font>
    <font>
      <b val="true"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 val="true"/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4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 val="true"/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 val="true"/>
      <sz val="11"/>
      <color rgb="FF000000"/>
      <name val="Tinos"/>
      <family val="0"/>
      <charset val="1"/>
    </font>
    <font>
      <sz val="13"/>
      <color rgb="FF000000"/>
      <name val="Tinos"/>
      <family val="0"/>
      <charset val="1"/>
    </font>
    <font>
      <sz val="11"/>
      <name val="Times New Roman"/>
      <family val="1"/>
      <charset val="204"/>
    </font>
    <font>
      <i val="true"/>
      <sz val="11"/>
      <name val="Times New Roman"/>
      <family val="1"/>
      <charset val="204"/>
    </font>
    <font>
      <sz val="10"/>
      <name val="Times New Roman"/>
      <family val="1"/>
      <charset val="204"/>
    </font>
    <font>
      <b val="true"/>
      <sz val="10"/>
      <color rgb="FF000000"/>
      <name val="Times New Roman"/>
      <family val="1"/>
      <charset val="204"/>
    </font>
    <font>
      <sz val="10.5"/>
      <color rgb="FF000000"/>
      <name val="Tinos"/>
      <family val="0"/>
      <charset val="1"/>
    </font>
    <font>
      <sz val="10.5"/>
      <color rgb="FF000000"/>
      <name val="Times New Roman"/>
      <family val="1"/>
      <charset val="1"/>
    </font>
    <font>
      <sz val="10.5"/>
      <color rgb="FF000000"/>
      <name val="Times New Roman"/>
      <family val="1"/>
      <charset val="204"/>
    </font>
    <font>
      <sz val="10.5"/>
      <color rgb="FF000000"/>
      <name val="Times New Roman"/>
      <family val="0"/>
      <charset val="204"/>
    </font>
    <font>
      <b val="true"/>
      <sz val="10.5"/>
      <color rgb="FF000000"/>
      <name val="Times New Roman"/>
      <family val="1"/>
      <charset val="204"/>
    </font>
    <font>
      <u val="single"/>
      <sz val="10.5"/>
      <color rgb="FF000000"/>
      <name val="Times New Roman"/>
      <family val="1"/>
      <charset val="204"/>
    </font>
    <font>
      <sz val="10.5"/>
      <name val="Times New Roman"/>
      <family val="0"/>
      <charset val="204"/>
    </font>
  </fonts>
  <fills count="2">
    <fill>
      <patternFill patternType="none"/>
    </fill>
    <fill>
      <patternFill patternType="gray125"/>
    </fill>
  </fills>
  <borders count="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 style="thin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6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9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9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7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1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7" fillId="0" borderId="1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6" fontId="7" fillId="0" borderId="1" xfId="21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11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11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7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2" fillId="0" borderId="1" xfId="2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0" xfId="21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7" fillId="0" borderId="0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7" fillId="0" borderId="0" xfId="21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7" fillId="0" borderId="0" xfId="21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5" fontId="6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0" xfId="21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3" fillId="0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6" fontId="13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7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7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14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5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5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16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7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7" fillId="0" borderId="1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8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20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8" fillId="0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2" fillId="0" borderId="1" xfId="2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0" borderId="0" xfId="2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0" borderId="2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2" xfId="21" applyFont="true" applyBorder="true" applyAlignment="true" applyProtection="true">
      <alignment horizontal="center" vertical="center" textRotation="90" wrapText="true" indent="0" shrinkToFit="false"/>
      <protection locked="true" hidden="false"/>
    </xf>
    <xf numFmtId="164" fontId="21" fillId="0" borderId="3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2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23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24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25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26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27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28" fillId="0" borderId="1" xfId="21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8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2" fillId="0" borderId="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2" fillId="0" borderId="0" xfId="2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0" borderId="0" xfId="21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13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3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Excel Built-in Normal" xfId="21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wmf"/><Relationship Id="rId2" Type="http://schemas.openxmlformats.org/officeDocument/2006/relationships/image" Target="../media/image2.wmf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171360</xdr:colOff>
      <xdr:row>8</xdr:row>
      <xdr:rowOff>-360</xdr:rowOff>
    </xdr:from>
    <xdr:to>
      <xdr:col>3</xdr:col>
      <xdr:colOff>333360</xdr:colOff>
      <xdr:row>8</xdr:row>
      <xdr:rowOff>333360</xdr:rowOff>
    </xdr:to>
    <xdr:pic>
      <xdr:nvPicPr>
        <xdr:cNvPr id="0" name="Рисунок 3" descr=""/>
        <xdr:cNvPicPr/>
      </xdr:nvPicPr>
      <xdr:blipFill>
        <a:blip r:embed="rId1"/>
        <a:stretch/>
      </xdr:blipFill>
      <xdr:spPr>
        <a:xfrm>
          <a:off x="541440" y="2295720"/>
          <a:ext cx="4295880" cy="333720"/>
        </a:xfrm>
        <a:prstGeom prst="rect">
          <a:avLst/>
        </a:prstGeom>
        <a:ln w="9525">
          <a:noFill/>
        </a:ln>
      </xdr:spPr>
    </xdr:pic>
    <xdr:clientData/>
  </xdr:twoCellAnchor>
  <xdr:twoCellAnchor editAs="twoCell">
    <xdr:from>
      <xdr:col>1</xdr:col>
      <xdr:colOff>69480</xdr:colOff>
      <xdr:row>9</xdr:row>
      <xdr:rowOff>806400</xdr:rowOff>
    </xdr:from>
    <xdr:to>
      <xdr:col>1</xdr:col>
      <xdr:colOff>73440</xdr:colOff>
      <xdr:row>9</xdr:row>
      <xdr:rowOff>812520</xdr:rowOff>
    </xdr:to>
    <xdr:pic>
      <xdr:nvPicPr>
        <xdr:cNvPr id="1" name="Рисунок 4" descr=""/>
        <xdr:cNvPicPr/>
      </xdr:nvPicPr>
      <xdr:blipFill>
        <a:blip r:embed="rId2"/>
        <a:stretch/>
      </xdr:blipFill>
      <xdr:spPr>
        <a:xfrm>
          <a:off x="439560" y="3483720"/>
          <a:ext cx="3960" cy="6120"/>
        </a:xfrm>
        <a:prstGeom prst="rect">
          <a:avLst/>
        </a:prstGeom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17"/>
  <sheetViews>
    <sheetView showFormulas="false" showGridLines="true" showRowColHeaders="true" showZeros="true" rightToLeft="false" tabSelected="false" showOutlineSymbols="true" defaultGridColor="true" view="pageBreakPreview" topLeftCell="A1" colorId="64" zoomScale="100" zoomScaleNormal="100" zoomScalePageLayoutView="100" workbookViewId="0">
      <selection pane="topLeft" activeCell="B12" activeCellId="0" sqref="B12"/>
    </sheetView>
  </sheetViews>
  <sheetFormatPr defaultColWidth="9.00390625" defaultRowHeight="13.5" zeroHeight="false" outlineLevelRow="0" outlineLevelCol="0"/>
  <cols>
    <col collapsed="false" customWidth="true" hidden="false" outlineLevel="0" max="1" min="1" style="1" width="5.25"/>
    <col collapsed="false" customWidth="true" hidden="false" outlineLevel="0" max="2" min="2" style="1" width="30.12"/>
    <col collapsed="false" customWidth="true" hidden="false" outlineLevel="0" max="3" min="3" style="1" width="10.75"/>
    <col collapsed="false" customWidth="true" hidden="false" outlineLevel="0" max="4" min="4" style="1" width="9.75"/>
    <col collapsed="false" customWidth="true" hidden="false" outlineLevel="0" max="5" min="5" style="1" width="2.75"/>
    <col collapsed="false" customWidth="true" hidden="false" outlineLevel="0" max="7" min="6" style="1" width="29.25"/>
    <col collapsed="false" customWidth="true" hidden="false" outlineLevel="0" max="8" min="8" style="2" width="20.25"/>
    <col collapsed="false" customWidth="true" hidden="false" outlineLevel="0" max="9" min="9" style="1" width="12.13"/>
    <col collapsed="false" customWidth="false" hidden="false" outlineLevel="0" max="16384" min="10" style="1" width="9"/>
  </cols>
  <sheetData>
    <row r="1" customFormat="false" ht="13.5" hidden="false" customHeight="false" outlineLevel="0" collapsed="false">
      <c r="A1" s="1" t="s">
        <v>0</v>
      </c>
    </row>
    <row r="2" customFormat="false" ht="17.35" hidden="false" customHeight="false" outlineLevel="0" collapsed="false">
      <c r="A2" s="3"/>
      <c r="B2" s="3"/>
      <c r="C2" s="3"/>
      <c r="D2" s="3"/>
      <c r="E2" s="3"/>
      <c r="F2" s="3" t="s">
        <v>1</v>
      </c>
      <c r="G2" s="3"/>
      <c r="H2" s="3"/>
    </row>
    <row r="3" customFormat="false" ht="17.35" hidden="false" customHeight="false" outlineLevel="0" collapsed="false">
      <c r="A3" s="3" t="s">
        <v>2</v>
      </c>
      <c r="B3" s="3"/>
      <c r="C3" s="3"/>
      <c r="D3" s="3"/>
      <c r="E3" s="3"/>
      <c r="F3" s="3"/>
      <c r="G3" s="3"/>
      <c r="H3" s="3"/>
    </row>
    <row r="4" s="8" customFormat="true" ht="18" hidden="false" customHeight="true" outlineLevel="0" collapsed="false">
      <c r="A4" s="4" t="s">
        <v>3</v>
      </c>
      <c r="B4" s="4"/>
      <c r="C4" s="5" t="s">
        <v>4</v>
      </c>
      <c r="D4" s="5"/>
      <c r="E4" s="5"/>
      <c r="F4" s="5"/>
      <c r="G4" s="5"/>
      <c r="H4" s="5"/>
      <c r="I4" s="6"/>
      <c r="J4" s="7"/>
    </row>
    <row r="5" s="8" customFormat="true" ht="18" hidden="false" customHeight="true" outlineLevel="0" collapsed="false">
      <c r="A5" s="4"/>
      <c r="B5" s="4"/>
      <c r="C5" s="5"/>
      <c r="D5" s="5"/>
      <c r="E5" s="5"/>
      <c r="F5" s="5"/>
      <c r="G5" s="5"/>
      <c r="H5" s="5"/>
      <c r="I5" s="6"/>
      <c r="J5" s="7"/>
    </row>
    <row r="6" customFormat="false" ht="23.25" hidden="false" customHeight="true" outlineLevel="0" collapsed="false">
      <c r="A6" s="4"/>
      <c r="B6" s="4"/>
      <c r="C6" s="5"/>
      <c r="D6" s="5"/>
      <c r="E6" s="5"/>
      <c r="F6" s="5"/>
      <c r="G6" s="5"/>
      <c r="H6" s="5"/>
      <c r="I6" s="6"/>
      <c r="J6" s="7"/>
    </row>
    <row r="7" customFormat="false" ht="6.75" hidden="false" customHeight="true" outlineLevel="0" collapsed="false">
      <c r="A7" s="9"/>
      <c r="B7" s="9"/>
      <c r="C7" s="9"/>
      <c r="D7" s="9"/>
      <c r="E7" s="9"/>
      <c r="F7" s="9"/>
      <c r="G7" s="9"/>
      <c r="H7" s="10"/>
    </row>
    <row r="8" customFormat="false" ht="32.8" hidden="false" customHeight="false" outlineLevel="0" collapsed="false">
      <c r="A8" s="11" t="str">
        <f aca="false">'режим. изд.'!A4</f>
        <v>№ п/п</v>
      </c>
      <c r="B8" s="11" t="str">
        <f aca="false">'режим. изд.'!B4</f>
        <v>Наименование товара, работы, услуги</v>
      </c>
      <c r="C8" s="11"/>
      <c r="D8" s="11"/>
      <c r="E8" s="11"/>
      <c r="F8" s="12" t="s">
        <v>5</v>
      </c>
      <c r="G8" s="12" t="s">
        <v>6</v>
      </c>
      <c r="H8" s="13" t="s">
        <v>7</v>
      </c>
      <c r="I8" s="14" t="s">
        <v>8</v>
      </c>
      <c r="J8" s="15"/>
    </row>
    <row r="9" customFormat="false" ht="39" hidden="false" customHeight="true" outlineLevel="0" collapsed="false">
      <c r="A9" s="16" t="e">
        <f aca="false">'режим. изд.'!#ref!</f>
        <v>#VALUE!</v>
      </c>
      <c r="B9" s="11" t="e">
        <f aca="false">'режим. изд.'!#ref!</f>
        <v>#VALUE!</v>
      </c>
      <c r="C9" s="11"/>
      <c r="D9" s="11"/>
      <c r="E9" s="11"/>
      <c r="F9" s="17" t="e">
        <f aca="false">'режим. изд.'!#ref!</f>
        <v>#VALUE!</v>
      </c>
      <c r="G9" s="18" t="n">
        <f aca="false">'режим. изд.'!G13</f>
        <v>15</v>
      </c>
      <c r="H9" s="19" t="e">
        <f aca="false">G9*F9</f>
        <v>#VALUE!</v>
      </c>
      <c r="I9" s="20" t="e">
        <f aca="false">'режим. изд.'!#ref!</f>
        <v>#VALUE!</v>
      </c>
      <c r="J9" s="15"/>
    </row>
    <row r="10" customFormat="false" ht="34.5" hidden="false" customHeight="true" outlineLevel="0" collapsed="false">
      <c r="A10" s="16" t="e">
        <f aca="false">'режим. изд.'!#ref!</f>
        <v>#VALUE!</v>
      </c>
      <c r="B10" s="11" t="e">
        <f aca="false">'режим. изд.'!#ref!</f>
        <v>#VALUE!</v>
      </c>
      <c r="C10" s="11"/>
      <c r="D10" s="11"/>
      <c r="E10" s="11"/>
      <c r="F10" s="17" t="e">
        <f aca="false">'режим. изд.'!#ref!</f>
        <v>#VALUE!</v>
      </c>
      <c r="G10" s="18" t="e">
        <f aca="false">'режим. изд.'!#ref!</f>
        <v>#VALUE!</v>
      </c>
      <c r="H10" s="19" t="e">
        <f aca="false">G10*F10</f>
        <v>#VALUE!</v>
      </c>
      <c r="I10" s="20" t="e">
        <f aca="false">'режим. изд.'!#ref!</f>
        <v>#VALUE!</v>
      </c>
      <c r="J10" s="15"/>
    </row>
    <row r="11" customFormat="false" ht="35.25" hidden="false" customHeight="true" outlineLevel="0" collapsed="false">
      <c r="A11" s="16" t="e">
        <f aca="false">'режим. изд.'!#ref!</f>
        <v>#VALUE!</v>
      </c>
      <c r="B11" s="11" t="e">
        <f aca="false">'режим. изд.'!#ref!</f>
        <v>#VALUE!</v>
      </c>
      <c r="C11" s="11"/>
      <c r="D11" s="11"/>
      <c r="E11" s="11"/>
      <c r="F11" s="17" t="e">
        <f aca="false">'режим. изд.'!#ref!</f>
        <v>#VALUE!</v>
      </c>
      <c r="G11" s="18" t="e">
        <f aca="false">'режим. изд.'!#ref!</f>
        <v>#VALUE!</v>
      </c>
      <c r="H11" s="19" t="e">
        <f aca="false">G11*F11</f>
        <v>#VALUE!</v>
      </c>
      <c r="I11" s="20" t="e">
        <f aca="false">'режим. изд.'!#ref!</f>
        <v>#VALUE!</v>
      </c>
      <c r="J11" s="15"/>
    </row>
    <row r="12" customFormat="false" ht="36.75" hidden="false" customHeight="true" outlineLevel="0" collapsed="false">
      <c r="A12" s="16" t="e">
        <f aca="false">'режим. изд.'!#ref!</f>
        <v>#VALUE!</v>
      </c>
      <c r="B12" s="11" t="e">
        <f aca="false">'режим. изд.'!#ref!</f>
        <v>#VALUE!</v>
      </c>
      <c r="C12" s="11"/>
      <c r="D12" s="11"/>
      <c r="E12" s="11"/>
      <c r="F12" s="17" t="e">
        <f aca="false">'режим. изд.'!#ref!</f>
        <v>#VALUE!</v>
      </c>
      <c r="G12" s="18" t="e">
        <f aca="false">'режим. изд.'!#ref!</f>
        <v>#VALUE!</v>
      </c>
      <c r="H12" s="19" t="e">
        <f aca="false">G12*F12</f>
        <v>#VALUE!</v>
      </c>
      <c r="I12" s="20" t="e">
        <f aca="false">'режим. изд.'!#ref!</f>
        <v>#VALUE!</v>
      </c>
      <c r="J12" s="15"/>
    </row>
    <row r="13" customFormat="false" ht="30" hidden="false" customHeight="true" outlineLevel="0" collapsed="false">
      <c r="A13" s="21"/>
      <c r="B13" s="22"/>
      <c r="C13" s="22"/>
      <c r="D13" s="22"/>
      <c r="E13" s="22"/>
      <c r="F13" s="23"/>
      <c r="G13" s="24" t="s">
        <v>9</v>
      </c>
      <c r="H13" s="25" t="e">
        <f aca="false">SUM(H9:H12)</f>
        <v>#VALUE!</v>
      </c>
    </row>
    <row r="14" customFormat="false" ht="30" hidden="false" customHeight="true" outlineLevel="0" collapsed="false">
      <c r="A14" s="26"/>
      <c r="B14" s="27" t="s">
        <v>10</v>
      </c>
      <c r="C14" s="27"/>
      <c r="D14" s="27"/>
      <c r="E14" s="27"/>
      <c r="F14" s="28" t="str">
        <f aca="false">'режим. изд.'!F15</f>
        <v>______________</v>
      </c>
      <c r="G14" s="28"/>
      <c r="H14" s="28"/>
    </row>
    <row r="15" customFormat="false" ht="55.5" hidden="false" customHeight="true" outlineLevel="0" collapsed="false">
      <c r="A15" s="29"/>
      <c r="B15" s="30" t="str">
        <f aca="false">'режим. изд.'!B17</f>
        <v>Зам.начальника ФКУ БМТиВС УФСИН России по Оренбургской области                                       капитан внутренней службы                                                                     Н.А.Шкиль</v>
      </c>
      <c r="C15" s="30"/>
      <c r="D15" s="30"/>
      <c r="E15" s="30"/>
      <c r="F15" s="30"/>
      <c r="G15" s="30"/>
      <c r="H15" s="31" t="n">
        <f aca="false">'режим. изд.'!I17</f>
        <v>0</v>
      </c>
      <c r="I15" s="29"/>
      <c r="J15" s="29"/>
    </row>
    <row r="17" customFormat="false" ht="73.5" hidden="false" customHeight="true" outlineLevel="0" collapsed="false">
      <c r="A17" s="29"/>
      <c r="B17" s="30"/>
      <c r="C17" s="30"/>
      <c r="D17" s="30"/>
      <c r="E17" s="30"/>
      <c r="F17" s="30"/>
      <c r="G17" s="30"/>
      <c r="H17" s="31"/>
      <c r="I17" s="29"/>
      <c r="J17" s="29"/>
    </row>
  </sheetData>
  <mergeCells count="13">
    <mergeCell ref="A3:H3"/>
    <mergeCell ref="A4:B6"/>
    <mergeCell ref="C4:H6"/>
    <mergeCell ref="I4:I6"/>
    <mergeCell ref="B8:E8"/>
    <mergeCell ref="B9:E9"/>
    <mergeCell ref="B10:E10"/>
    <mergeCell ref="B11:E11"/>
    <mergeCell ref="B12:E12"/>
    <mergeCell ref="B14:E14"/>
    <mergeCell ref="F14:H14"/>
    <mergeCell ref="B15:G15"/>
    <mergeCell ref="B17:G17"/>
  </mergeCells>
  <printOptions headings="false" gridLines="false" gridLinesSet="true" horizontalCentered="true" verticalCentered="true"/>
  <pageMargins left="0.39375" right="0.39375" top="0.39375" bottom="0.393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N1048576"/>
  <sheetViews>
    <sheetView showFormulas="false" showGridLines="true" showRowColHeaders="true" showZeros="true" rightToLeft="false" tabSelected="true" showOutlineSymbols="true" defaultGridColor="true" view="pageBreakPreview" topLeftCell="A1" colorId="64" zoomScale="80" zoomScaleNormal="100" zoomScalePageLayoutView="80" workbookViewId="0">
      <selection pane="topLeft" activeCell="B17" activeCellId="0" sqref="B17"/>
    </sheetView>
  </sheetViews>
  <sheetFormatPr defaultColWidth="8.875" defaultRowHeight="13.5" zeroHeight="false" outlineLevelRow="0" outlineLevelCol="0"/>
  <cols>
    <col collapsed="false" customWidth="true" hidden="false" outlineLevel="0" max="1" min="1" style="1" width="5.25"/>
    <col collapsed="false" customWidth="true" hidden="false" outlineLevel="0" max="2" min="2" style="1" width="50.77"/>
    <col collapsed="false" customWidth="true" hidden="false" outlineLevel="0" max="3" min="3" style="1" width="7.88"/>
    <col collapsed="false" customWidth="true" hidden="false" outlineLevel="0" max="4" min="4" style="1" width="9.62"/>
    <col collapsed="false" customWidth="true" hidden="false" outlineLevel="0" max="5" min="5" style="1" width="13.62"/>
    <col collapsed="false" customWidth="true" hidden="false" outlineLevel="0" max="7" min="6" style="1" width="9.75"/>
    <col collapsed="false" customWidth="true" hidden="false" outlineLevel="0" max="8" min="8" style="1" width="10.13"/>
    <col collapsed="false" customWidth="false" hidden="false" outlineLevel="0" max="9" min="9" style="1" width="8.87"/>
    <col collapsed="false" customWidth="true" hidden="false" outlineLevel="0" max="10" min="10" style="1" width="14.43"/>
    <col collapsed="false" customWidth="true" hidden="false" outlineLevel="0" max="11" min="11" style="1" width="14.6"/>
    <col collapsed="false" customWidth="true" hidden="false" outlineLevel="0" max="12" min="12" style="1" width="10.25"/>
    <col collapsed="false" customWidth="true" hidden="false" outlineLevel="0" max="13" min="13" style="1" width="13"/>
    <col collapsed="false" customWidth="true" hidden="false" outlineLevel="0" max="14" min="14" style="1" width="11.75"/>
    <col collapsed="false" customWidth="false" hidden="false" outlineLevel="0" max="16384" min="15" style="1" width="8.87"/>
  </cols>
  <sheetData>
    <row r="1" customFormat="false" ht="15" hidden="false" customHeight="false" outlineLevel="0" collapsed="false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</row>
    <row r="2" customFormat="false" ht="15" hidden="false" customHeight="false" outlineLevel="0" collapsed="false">
      <c r="A2" s="32" t="s">
        <v>11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</row>
    <row r="3" customFormat="false" ht="15" hidden="false" customHeight="false" outlineLevel="0" collapsed="false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</row>
    <row r="4" s="36" customFormat="true" ht="31.5" hidden="false" customHeight="true" outlineLevel="0" collapsed="false">
      <c r="A4" s="33" t="str">
        <f aca="false">A12</f>
        <v>№ п/п</v>
      </c>
      <c r="B4" s="33" t="str">
        <f aca="false">B12</f>
        <v>Наименование товара, работы, услуги</v>
      </c>
      <c r="C4" s="33"/>
      <c r="D4" s="33"/>
      <c r="E4" s="33"/>
      <c r="F4" s="34" t="s">
        <v>12</v>
      </c>
      <c r="G4" s="34"/>
      <c r="H4" s="34" t="s">
        <v>13</v>
      </c>
      <c r="I4" s="34"/>
      <c r="J4" s="34" t="s">
        <v>14</v>
      </c>
      <c r="K4" s="34"/>
      <c r="L4" s="35"/>
      <c r="M4" s="35"/>
    </row>
    <row r="5" s="36" customFormat="true" ht="27.05" hidden="false" customHeight="true" outlineLevel="0" collapsed="false">
      <c r="A5" s="33" t="n">
        <v>1</v>
      </c>
      <c r="B5" s="37" t="s">
        <v>15</v>
      </c>
      <c r="C5" s="37"/>
      <c r="D5" s="37"/>
      <c r="E5" s="37"/>
      <c r="F5" s="38" t="s">
        <v>16</v>
      </c>
      <c r="G5" s="38"/>
      <c r="H5" s="38" t="n">
        <v>1000</v>
      </c>
      <c r="I5" s="38"/>
      <c r="J5" s="39" t="s">
        <v>17</v>
      </c>
      <c r="K5" s="39"/>
      <c r="L5" s="35"/>
      <c r="M5" s="35"/>
    </row>
    <row r="6" customFormat="false" ht="15" hidden="false" customHeight="true" outlineLevel="0" collapsed="false">
      <c r="A6" s="40" t="s">
        <v>18</v>
      </c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</row>
    <row r="7" customFormat="false" ht="42.75" hidden="false" customHeight="true" outlineLevel="0" collapsed="false">
      <c r="A7" s="41" t="s">
        <v>19</v>
      </c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</row>
    <row r="8" customFormat="false" ht="19.5" hidden="false" customHeight="true" outlineLevel="0" collapsed="false">
      <c r="A8" s="40" t="s">
        <v>20</v>
      </c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</row>
    <row r="9" customFormat="false" ht="30" hidden="false" customHeight="true" outlineLevel="0" collapsed="false">
      <c r="A9" s="42" t="s">
        <v>21</v>
      </c>
      <c r="B9" s="40" t="s">
        <v>22</v>
      </c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</row>
    <row r="10" customFormat="false" ht="70.5" hidden="false" customHeight="true" outlineLevel="0" collapsed="false">
      <c r="A10" s="43"/>
      <c r="B10" s="40" t="s">
        <v>23</v>
      </c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</row>
    <row r="11" customFormat="false" ht="13.5" hidden="false" customHeight="true" outlineLevel="0" collapsed="false">
      <c r="A11" s="44"/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</row>
    <row r="12" customFormat="false" ht="81.75" hidden="false" customHeight="true" outlineLevel="0" collapsed="false">
      <c r="A12" s="45" t="s">
        <v>24</v>
      </c>
      <c r="B12" s="45" t="s">
        <v>25</v>
      </c>
      <c r="C12" s="45" t="s">
        <v>26</v>
      </c>
      <c r="D12" s="45" t="s">
        <v>27</v>
      </c>
      <c r="E12" s="46" t="s">
        <v>28</v>
      </c>
      <c r="F12" s="46" t="s">
        <v>29</v>
      </c>
      <c r="G12" s="46" t="s">
        <v>30</v>
      </c>
      <c r="H12" s="46" t="s">
        <v>31</v>
      </c>
      <c r="I12" s="46" t="s">
        <v>32</v>
      </c>
      <c r="J12" s="46"/>
      <c r="K12" s="46" t="s">
        <v>33</v>
      </c>
      <c r="L12" s="46" t="s">
        <v>34</v>
      </c>
      <c r="M12" s="46" t="s">
        <v>35</v>
      </c>
    </row>
    <row r="13" customFormat="false" ht="39" hidden="false" customHeight="true" outlineLevel="0" collapsed="false">
      <c r="A13" s="47" t="n">
        <v>1</v>
      </c>
      <c r="B13" s="37" t="s">
        <v>15</v>
      </c>
      <c r="C13" s="48" t="s">
        <v>16</v>
      </c>
      <c r="D13" s="48" t="n">
        <v>1000</v>
      </c>
      <c r="E13" s="49" t="n">
        <v>10.2</v>
      </c>
      <c r="F13" s="49" t="n">
        <v>12</v>
      </c>
      <c r="G13" s="50" t="n">
        <v>15</v>
      </c>
      <c r="H13" s="50"/>
      <c r="I13" s="51" t="n">
        <f aca="false">ROUND(SUM(E13:H13)/3,2)</f>
        <v>12.4</v>
      </c>
      <c r="J13" s="52"/>
      <c r="K13" s="53" t="n">
        <f aca="false">SQRT(VARA(E13:H13))</f>
        <v>2.42487113059643</v>
      </c>
      <c r="L13" s="53" t="n">
        <f aca="false">K13/I13*100</f>
        <v>19.5554123435196</v>
      </c>
      <c r="M13" s="54" t="n">
        <f aca="false">D13*I13</f>
        <v>12400</v>
      </c>
      <c r="N13" s="55"/>
    </row>
    <row r="14" customFormat="false" ht="13.5" hidden="false" customHeight="false" outlineLevel="0" collapsed="false">
      <c r="A14" s="56"/>
      <c r="B14" s="56"/>
      <c r="C14" s="56"/>
      <c r="D14" s="56"/>
      <c r="E14" s="57" t="s">
        <v>36</v>
      </c>
      <c r="F14" s="57"/>
      <c r="G14" s="56"/>
      <c r="H14" s="56"/>
      <c r="I14" s="56"/>
      <c r="J14" s="56"/>
      <c r="K14" s="56" t="s">
        <v>36</v>
      </c>
      <c r="L14" s="56"/>
      <c r="M14" s="58"/>
      <c r="N14" s="2"/>
    </row>
    <row r="15" customFormat="false" ht="21" hidden="false" customHeight="true" outlineLevel="0" collapsed="false">
      <c r="A15" s="59"/>
      <c r="B15" s="60" t="s">
        <v>10</v>
      </c>
      <c r="C15" s="60"/>
      <c r="D15" s="60"/>
      <c r="E15" s="61"/>
      <c r="F15" s="62" t="s">
        <v>37</v>
      </c>
      <c r="G15" s="62"/>
      <c r="H15" s="62"/>
      <c r="I15" s="63"/>
      <c r="J15" s="63"/>
      <c r="K15" s="63"/>
      <c r="L15" s="63"/>
      <c r="M15" s="63"/>
    </row>
    <row r="16" customFormat="false" ht="5.25" hidden="false" customHeight="true" outlineLevel="0" collapsed="false"/>
    <row r="17" s="29" customFormat="true" ht="54.75" hidden="false" customHeight="true" outlineLevel="0" collapsed="false">
      <c r="B17" s="64" t="s">
        <v>38</v>
      </c>
      <c r="C17" s="64"/>
      <c r="D17" s="64"/>
      <c r="E17" s="64"/>
      <c r="F17" s="64"/>
      <c r="G17" s="64"/>
      <c r="I17" s="65"/>
      <c r="J17" s="65"/>
      <c r="K17" s="65"/>
      <c r="L17" s="65"/>
      <c r="M17" s="65"/>
    </row>
    <row r="18" s="29" customFormat="true" ht="66.75" hidden="false" customHeight="true" outlineLevel="0" collapsed="false">
      <c r="B18" s="64"/>
      <c r="C18" s="64"/>
      <c r="D18" s="64"/>
      <c r="E18" s="64"/>
      <c r="F18" s="64"/>
      <c r="G18" s="64"/>
      <c r="I18" s="65"/>
      <c r="J18" s="65"/>
      <c r="K18" s="65"/>
      <c r="L18" s="65"/>
      <c r="M18" s="65"/>
    </row>
    <row r="1048526" customFormat="false" ht="12.8" hidden="false" customHeight="false" outlineLevel="0" collapsed="false"/>
    <row r="1048527" customFormat="false" ht="12.8" hidden="false" customHeight="false" outlineLevel="0" collapsed="false"/>
    <row r="1048528" customFormat="false" ht="12.8" hidden="false" customHeight="false" outlineLevel="0" collapsed="false"/>
    <row r="1048529" customFormat="false" ht="12.8" hidden="false" customHeight="false" outlineLevel="0" collapsed="false"/>
    <row r="1048530" customFormat="false" ht="12.8" hidden="false" customHeight="false" outlineLevel="0" collapsed="false"/>
    <row r="1048531" customFormat="false" ht="12.8" hidden="false" customHeight="false" outlineLevel="0" collapsed="false"/>
    <row r="1048532" customFormat="false" ht="12.8" hidden="false" customHeight="false" outlineLevel="0" collapsed="false"/>
    <row r="1048533" customFormat="false" ht="12.8" hidden="false" customHeight="false" outlineLevel="0" collapsed="false"/>
    <row r="1048534" customFormat="false" ht="12.8" hidden="false" customHeight="false" outlineLevel="0" collapsed="false"/>
    <row r="1048535" customFormat="false" ht="12.8" hidden="false" customHeight="false" outlineLevel="0" collapsed="false"/>
    <row r="1048536" customFormat="false" ht="12.8" hidden="false" customHeight="false" outlineLevel="0" collapsed="false"/>
    <row r="1048537" customFormat="false" ht="12.8" hidden="false" customHeight="false" outlineLevel="0" collapsed="false"/>
    <row r="1048538" customFormat="false" ht="12.8" hidden="false" customHeight="false" outlineLevel="0" collapsed="false"/>
    <row r="1048539" customFormat="false" ht="12.8" hidden="false" customHeight="false" outlineLevel="0" collapsed="false"/>
    <row r="1048540" customFormat="false" ht="12.8" hidden="false" customHeight="false" outlineLevel="0" collapsed="false"/>
    <row r="1048541" customFormat="false" ht="12.8" hidden="false" customHeight="false" outlineLevel="0" collapsed="false"/>
    <row r="1048542" customFormat="false" ht="12.8" hidden="false" customHeight="false" outlineLevel="0" collapsed="false"/>
    <row r="1048543" customFormat="false" ht="12.8" hidden="false" customHeight="false" outlineLevel="0" collapsed="false"/>
    <row r="1048544" customFormat="false" ht="12.8" hidden="false" customHeight="false" outlineLevel="0" collapsed="false"/>
    <row r="1048545" customFormat="false" ht="12.8" hidden="false" customHeight="false" outlineLevel="0" collapsed="false"/>
    <row r="1048546" customFormat="false" ht="12.8" hidden="false" customHeight="false" outlineLevel="0" collapsed="false"/>
    <row r="1048547" customFormat="false" ht="12.8" hidden="false" customHeight="false" outlineLevel="0" collapsed="false"/>
    <row r="1048548" customFormat="false" ht="12.8" hidden="false" customHeight="false" outlineLevel="0" collapsed="false"/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24">
    <mergeCell ref="A1:M1"/>
    <mergeCell ref="A2:M2"/>
    <mergeCell ref="A3:M3"/>
    <mergeCell ref="B4:E4"/>
    <mergeCell ref="F4:G4"/>
    <mergeCell ref="H4:I4"/>
    <mergeCell ref="J4:K4"/>
    <mergeCell ref="L4:M4"/>
    <mergeCell ref="B5:E5"/>
    <mergeCell ref="F5:G5"/>
    <mergeCell ref="H5:I5"/>
    <mergeCell ref="J5:K5"/>
    <mergeCell ref="L5:M5"/>
    <mergeCell ref="A6:M6"/>
    <mergeCell ref="A7:M7"/>
    <mergeCell ref="A8:M8"/>
    <mergeCell ref="B9:M9"/>
    <mergeCell ref="B10:M10"/>
    <mergeCell ref="B15:D15"/>
    <mergeCell ref="F15:H15"/>
    <mergeCell ref="B17:G17"/>
    <mergeCell ref="I17:M17"/>
    <mergeCell ref="B18:G18"/>
    <mergeCell ref="I18:M18"/>
  </mergeCells>
  <printOptions headings="false" gridLines="false" gridLinesSet="true" horizontalCentered="true" verticalCentered="true"/>
  <pageMargins left="0.25" right="0.25" top="0.75" bottom="0.75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245</TotalTime>
  <Application>LibreOffice/24.2.6.2$Linux_X86_64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2006-09-28T05:33:49Z</dcterms:created>
  <dc:creator/>
  <dc:description/>
  <dc:language>ru-RU</dc:language>
  <cp:lastModifiedBy/>
  <cp:lastPrinted>2026-08-07T16:20:43Z</cp:lastPrinted>
  <dcterms:modified xsi:type="dcterms:W3CDTF">2026-08-07T16:21:29Z</dcterms:modified>
  <cp:revision>33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