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tsclient\C\Users\Kudryashev_DV\Desktop\Берёзка\"/>
    </mc:Choice>
  </mc:AlternateContent>
  <bookViews>
    <workbookView xWindow="0" yWindow="120" windowWidth="19200" windowHeight="11475"/>
  </bookViews>
  <sheets>
    <sheet name="Расчет цены" sheetId="1" r:id="rId1"/>
  </sheets>
  <definedNames>
    <definedName name="_xlnm.Print_Area" localSheetId="0">'Расчет цены'!$A$1:$K$14</definedName>
  </definedNames>
  <calcPr calcId="152511" refMode="R1C1"/>
</workbook>
</file>

<file path=xl/calcChain.xml><?xml version="1.0" encoding="utf-8"?>
<calcChain xmlns="http://schemas.openxmlformats.org/spreadsheetml/2006/main">
  <c r="H5" i="1" l="1"/>
  <c r="I5" i="1"/>
  <c r="J5" i="1"/>
  <c r="K5" i="1"/>
</calcChain>
</file>

<file path=xl/sharedStrings.xml><?xml version="1.0" encoding="utf-8"?>
<sst xmlns="http://schemas.openxmlformats.org/spreadsheetml/2006/main" count="30" uniqueCount="30">
  <si>
    <t>№</t>
  </si>
  <si>
    <t>Ед. изм</t>
  </si>
  <si>
    <t xml:space="preserve">Средняя арифметическая цена за единицу     &lt;ц&gt; </t>
  </si>
  <si>
    <t>Среднее квадратичное отклонение</t>
  </si>
  <si>
    <t>Источники ценовой информации</t>
  </si>
  <si>
    <t>Цена за ед. в  соответствии с Источником №1, руб.</t>
  </si>
  <si>
    <t>Цена за ед. в  соответствии с Источником №2, руб.</t>
  </si>
  <si>
    <r>
      <t>Коэффициент вариации цен V (%)</t>
    </r>
    <r>
      <rPr>
        <i/>
        <sz val="11"/>
        <color indexed="8"/>
        <rFont val="Times New Roman"/>
        <family val="1"/>
        <charset val="204"/>
      </rPr>
      <t>(не должен превышать 33%)</t>
    </r>
  </si>
  <si>
    <t>Наименование предмета закупки</t>
  </si>
  <si>
    <t>Источник №1:</t>
  </si>
  <si>
    <t>Источник №2:</t>
  </si>
  <si>
    <t>Источник №3:</t>
  </si>
  <si>
    <t>Однородность совокупности значений выявленных цен, используемых в расчете НМЦ</t>
  </si>
  <si>
    <t>____________</t>
  </si>
  <si>
    <r>
      <t>Расчет НМЦ по формуле</t>
    </r>
    <r>
      <rPr>
        <sz val="11"/>
        <color indexed="8"/>
        <rFont val="Times New Roman"/>
        <family val="1"/>
        <charset val="204"/>
      </rPr>
      <t xml:space="preserve">       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ц</t>
    </r>
    <r>
      <rPr>
        <sz val="7"/>
        <color indexed="8"/>
        <rFont val="Times New Roman"/>
        <family val="1"/>
        <charset val="204"/>
      </rPr>
      <t>i</t>
    </r>
    <r>
      <rPr>
        <sz val="11"/>
        <color indexed="8"/>
        <rFont val="Times New Roman"/>
        <family val="1"/>
        <charset val="204"/>
      </rPr>
      <t xml:space="preserve">  - цена единицы</t>
    </r>
  </si>
  <si>
    <t>/Брусенцов Н.А./</t>
  </si>
  <si>
    <t>Начальник отдела обоснования цен Департамента закупок:</t>
  </si>
  <si>
    <t>ИТОГО:</t>
  </si>
  <si>
    <t xml:space="preserve">Кол-во </t>
  </si>
  <si>
    <t>рублей</t>
  </si>
  <si>
    <t>Цена за ед. в  соответствии с Источником    №3, руб.</t>
  </si>
  <si>
    <t>* При определении цены контракта, заключаемого с единственным поставщиком Заказчиком применяется приказ Минэкономразвития России от 02.10.2013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</t>
  </si>
  <si>
    <t>НМЦ*</t>
  </si>
  <si>
    <t>Расчет цены контракта, заключаемого с единственным поставщиком (НМЦК)</t>
  </si>
  <si>
    <t>Учебный годовой абонемент на посещение мероприятий по повышению квалификации</t>
  </si>
  <si>
    <t>усл ед</t>
  </si>
  <si>
    <t>КП №760-4 от 07.04.2026</t>
  </si>
  <si>
    <t>КП № 66-04 от 07.04.2026</t>
  </si>
  <si>
    <t>КП б/н от 07.04.2026</t>
  </si>
  <si>
    <t>Цена контракта, заключаемого с единственным поставщиком  установлена по минимальному предложению: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</si>
</sst>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#,##0.00_р_."/>
  </numFmts>
  <fonts count="17" x14ac:knownFonts="1"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4">
    <xf numFmtId="0" fontId="0" fillId="0" borderId="0"/>
    <xf numFmtId="0" fontId="15" fillId="0" borderId="0" applyNumberFormat="0" applyFill="0" applyBorder="0" applyAlignment="0" applyProtection="0"/>
    <xf numFmtId="0" fontId="16" fillId="0" borderId="0"/>
    <xf numFmtId="0" fontId="14" fillId="0" borderId="0"/>
  </cellStyleXfs>
  <cellXfs count="52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7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" fontId="6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Border="1"/>
    <xf numFmtId="4" fontId="6" fillId="0" borderId="0" xfId="0" applyNumberFormat="1" applyFont="1" applyFill="1" applyBorder="1" applyAlignment="1">
      <alignment horizontal="center" vertical="center" wrapText="1"/>
    </xf>
    <xf numFmtId="180" fontId="6" fillId="0" borderId="4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horizontal="right" wrapText="1"/>
    </xf>
    <xf numFmtId="0" fontId="0" fillId="0" borderId="0" xfId="0" applyAlignment="1"/>
    <xf numFmtId="0" fontId="3" fillId="0" borderId="5" xfId="0" applyFont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11" fillId="0" borderId="0" xfId="0" applyFont="1"/>
    <xf numFmtId="0" fontId="10" fillId="0" borderId="8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/>
    </xf>
    <xf numFmtId="180" fontId="6" fillId="0" borderId="0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top" wrapText="1"/>
    </xf>
    <xf numFmtId="3" fontId="5" fillId="0" borderId="4" xfId="0" applyNumberFormat="1" applyFont="1" applyFill="1" applyBorder="1" applyAlignment="1">
      <alignment horizontal="center" vertical="center" wrapText="1"/>
    </xf>
    <xf numFmtId="4" fontId="13" fillId="2" borderId="4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Alignment="1">
      <alignment vertical="center"/>
    </xf>
    <xf numFmtId="0" fontId="11" fillId="0" borderId="0" xfId="0" applyFont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top" wrapText="1"/>
    </xf>
    <xf numFmtId="0" fontId="2" fillId="0" borderId="11" xfId="0" applyFont="1" applyBorder="1" applyAlignment="1">
      <alignment horizontal="right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vertical="top" wrapText="1"/>
    </xf>
    <xf numFmtId="0" fontId="5" fillId="0" borderId="6" xfId="0" applyFont="1" applyFill="1" applyBorder="1" applyAlignment="1">
      <alignment horizontal="right" vertical="center" wrapText="1"/>
    </xf>
    <xf numFmtId="0" fontId="5" fillId="0" borderId="9" xfId="0" applyFont="1" applyFill="1" applyBorder="1" applyAlignment="1">
      <alignment horizontal="right" vertical="center" wrapText="1"/>
    </xf>
    <xf numFmtId="0" fontId="5" fillId="0" borderId="7" xfId="0" applyFont="1" applyFill="1" applyBorder="1" applyAlignment="1">
      <alignment horizontal="right" vertical="center" wrapText="1"/>
    </xf>
    <xf numFmtId="0" fontId="12" fillId="0" borderId="9" xfId="1" applyFont="1" applyFill="1" applyBorder="1" applyAlignment="1">
      <alignment horizontal="left" vertical="center" wrapText="1"/>
    </xf>
    <xf numFmtId="0" fontId="12" fillId="0" borderId="9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left" vertical="center" wrapText="1"/>
    </xf>
  </cellXfs>
  <cellStyles count="4">
    <cellStyle name="Гиперссылка" xfId="1" builtinId="8"/>
    <cellStyle name="Обычный" xfId="0" builtinId="0"/>
    <cellStyle name="Обычный 2" xfId="2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304800</xdr:colOff>
      <xdr:row>3</xdr:row>
      <xdr:rowOff>962025</xdr:rowOff>
    </xdr:from>
    <xdr:to>
      <xdr:col>9</xdr:col>
      <xdr:colOff>1590675</xdr:colOff>
      <xdr:row>3</xdr:row>
      <xdr:rowOff>1447800</xdr:rowOff>
    </xdr:to>
    <xdr:pic>
      <xdr:nvPicPr>
        <xdr:cNvPr id="1948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3625" y="2333625"/>
          <a:ext cx="1285875" cy="485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8</xdr:col>
      <xdr:colOff>38100</xdr:colOff>
      <xdr:row>3</xdr:row>
      <xdr:rowOff>962025</xdr:rowOff>
    </xdr:from>
    <xdr:to>
      <xdr:col>8</xdr:col>
      <xdr:colOff>1390650</xdr:colOff>
      <xdr:row>3</xdr:row>
      <xdr:rowOff>1438275</xdr:rowOff>
    </xdr:to>
    <xdr:pic>
      <xdr:nvPicPr>
        <xdr:cNvPr id="1948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7700" y="2333625"/>
          <a:ext cx="1352550" cy="476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10</xdr:col>
      <xdr:colOff>0</xdr:colOff>
      <xdr:row>3</xdr:row>
      <xdr:rowOff>1362075</xdr:rowOff>
    </xdr:from>
    <xdr:to>
      <xdr:col>11</xdr:col>
      <xdr:colOff>0</xdr:colOff>
      <xdr:row>3</xdr:row>
      <xdr:rowOff>1781175</xdr:rowOff>
    </xdr:to>
    <xdr:pic>
      <xdr:nvPicPr>
        <xdr:cNvPr id="1948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8100" y="2733675"/>
          <a:ext cx="2838450" cy="419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</xdr:col>
      <xdr:colOff>409575</xdr:colOff>
      <xdr:row>14</xdr:row>
      <xdr:rowOff>0</xdr:rowOff>
    </xdr:from>
    <xdr:to>
      <xdr:col>5</xdr:col>
      <xdr:colOff>314325</xdr:colOff>
      <xdr:row>19</xdr:row>
      <xdr:rowOff>152400</xdr:rowOff>
    </xdr:to>
    <xdr:pic>
      <xdr:nvPicPr>
        <xdr:cNvPr id="19487" name="Рисунок 1"/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6019800"/>
          <a:ext cx="221932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409575</xdr:colOff>
      <xdr:row>19</xdr:row>
      <xdr:rowOff>152400</xdr:rowOff>
    </xdr:from>
    <xdr:to>
      <xdr:col>5</xdr:col>
      <xdr:colOff>314325</xdr:colOff>
      <xdr:row>25</xdr:row>
      <xdr:rowOff>152400</xdr:rowOff>
    </xdr:to>
    <xdr:pic>
      <xdr:nvPicPr>
        <xdr:cNvPr id="19488" name="Рисунок 2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6981825"/>
          <a:ext cx="22193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"/>
  <sheetViews>
    <sheetView tabSelected="1" view="pageLayout" topLeftCell="A4" zoomScaleNormal="70" zoomScaleSheetLayoutView="100" workbookViewId="0">
      <selection activeCell="C10" sqref="C10:K10"/>
    </sheetView>
  </sheetViews>
  <sheetFormatPr defaultRowHeight="12.75" x14ac:dyDescent="0.2"/>
  <cols>
    <col min="1" max="1" width="7.140625" style="1" customWidth="1"/>
    <col min="2" max="2" width="28.140625" style="1" customWidth="1"/>
    <col min="3" max="3" width="7.28515625" style="1" customWidth="1"/>
    <col min="4" max="4" width="11.140625" style="1" bestFit="1" customWidth="1"/>
    <col min="5" max="6" width="16.28515625" style="1" customWidth="1"/>
    <col min="7" max="7" width="19.28515625" style="1" customWidth="1"/>
    <col min="8" max="8" width="17.85546875" style="1" customWidth="1"/>
    <col min="9" max="9" width="21.28515625" style="1" customWidth="1"/>
    <col min="10" max="10" width="27.28515625" style="1" customWidth="1"/>
    <col min="11" max="11" width="42.5703125" style="1" customWidth="1"/>
    <col min="12" max="12" width="19.28515625" style="1" customWidth="1"/>
    <col min="13" max="13" width="15.85546875" style="1" bestFit="1" customWidth="1"/>
    <col min="14" max="14" width="13.140625" style="1" customWidth="1"/>
    <col min="15" max="15" width="9.140625" style="1"/>
    <col min="16" max="16" width="13" style="1" customWidth="1"/>
    <col min="17" max="17" width="9.140625" style="1"/>
    <col min="18" max="18" width="14.85546875" style="1" customWidth="1"/>
    <col min="19" max="16384" width="9.140625" style="1"/>
  </cols>
  <sheetData>
    <row r="1" spans="1:13" ht="35.25" customHeight="1" x14ac:dyDescent="0.25">
      <c r="K1" s="14"/>
      <c r="L1" s="15"/>
    </row>
    <row r="2" spans="1:13" ht="24.75" customHeight="1" x14ac:dyDescent="0.2">
      <c r="A2" s="35" t="s">
        <v>23</v>
      </c>
      <c r="B2" s="36"/>
      <c r="C2" s="35"/>
      <c r="D2" s="35"/>
      <c r="E2" s="35"/>
      <c r="F2" s="35"/>
      <c r="G2" s="35"/>
      <c r="H2" s="35"/>
      <c r="I2" s="35"/>
      <c r="J2" s="35"/>
      <c r="K2" s="35"/>
    </row>
    <row r="3" spans="1:13" ht="48" customHeight="1" x14ac:dyDescent="0.2">
      <c r="A3" s="37" t="s">
        <v>0</v>
      </c>
      <c r="B3" s="39" t="s">
        <v>8</v>
      </c>
      <c r="C3" s="40" t="s">
        <v>1</v>
      </c>
      <c r="D3" s="30" t="s">
        <v>18</v>
      </c>
      <c r="E3" s="32" t="s">
        <v>4</v>
      </c>
      <c r="F3" s="32"/>
      <c r="G3" s="32"/>
      <c r="H3" s="33" t="s">
        <v>12</v>
      </c>
      <c r="I3" s="33"/>
      <c r="J3" s="33"/>
      <c r="K3" s="2" t="s">
        <v>22</v>
      </c>
    </row>
    <row r="4" spans="1:13" ht="145.5" customHeight="1" x14ac:dyDescent="0.2">
      <c r="A4" s="38"/>
      <c r="B4" s="39"/>
      <c r="C4" s="41"/>
      <c r="D4" s="31"/>
      <c r="E4" s="3" t="s">
        <v>5</v>
      </c>
      <c r="F4" s="3" t="s">
        <v>6</v>
      </c>
      <c r="G4" s="3" t="s">
        <v>20</v>
      </c>
      <c r="H4" s="6" t="s">
        <v>2</v>
      </c>
      <c r="I4" s="6" t="s">
        <v>3</v>
      </c>
      <c r="J4" s="7" t="s">
        <v>7</v>
      </c>
      <c r="K4" s="16" t="s">
        <v>14</v>
      </c>
      <c r="L4" s="9"/>
      <c r="M4" s="9"/>
    </row>
    <row r="5" spans="1:13" ht="51" customHeight="1" x14ac:dyDescent="0.2">
      <c r="A5" s="17">
        <v>1</v>
      </c>
      <c r="B5" s="25" t="s">
        <v>24</v>
      </c>
      <c r="C5" s="18" t="s">
        <v>25</v>
      </c>
      <c r="D5" s="26">
        <v>1</v>
      </c>
      <c r="E5" s="19">
        <v>102850</v>
      </c>
      <c r="F5" s="27">
        <v>110500</v>
      </c>
      <c r="G5" s="19">
        <v>99450</v>
      </c>
      <c r="H5" s="11">
        <f>ROUND(AVERAGE(E5:G5),2)</f>
        <v>104266.67</v>
      </c>
      <c r="I5" s="8">
        <f>SQRT(((SUM((POWER(E5-H5,2)),(POWER(F5-H5,2)),(POWER(G5-H5,2))))/(COLUMNS(E5:G5)-1)))</f>
        <v>5659.5789007089561</v>
      </c>
      <c r="J5" s="8">
        <f>I5/H5*100</f>
        <v>5.4279847056676465</v>
      </c>
      <c r="K5" s="8">
        <f>ROUND(D5*H5,2)</f>
        <v>104266.67</v>
      </c>
      <c r="L5" s="9"/>
      <c r="M5" s="9"/>
    </row>
    <row r="6" spans="1:13" ht="15.75" x14ac:dyDescent="0.2">
      <c r="A6" s="46" t="s">
        <v>17</v>
      </c>
      <c r="B6" s="47"/>
      <c r="C6" s="47"/>
      <c r="D6" s="48"/>
      <c r="E6" s="19"/>
      <c r="F6" s="19"/>
      <c r="G6" s="19"/>
      <c r="H6" s="24"/>
      <c r="I6" s="10"/>
      <c r="J6" s="10"/>
      <c r="K6" s="10"/>
    </row>
    <row r="7" spans="1:13" ht="37.5" customHeight="1" x14ac:dyDescent="0.25">
      <c r="A7" s="34" t="s">
        <v>29</v>
      </c>
      <c r="B7" s="34"/>
      <c r="C7" s="34"/>
      <c r="D7" s="34"/>
      <c r="E7" s="34"/>
      <c r="F7" s="28">
        <v>99450</v>
      </c>
      <c r="G7" s="20" t="s">
        <v>19</v>
      </c>
      <c r="H7" s="29"/>
      <c r="I7" s="21"/>
      <c r="J7" s="20"/>
      <c r="K7" s="20"/>
    </row>
    <row r="8" spans="1:13" ht="18.75" x14ac:dyDescent="0.2">
      <c r="A8" s="4"/>
      <c r="B8" s="22" t="s">
        <v>9</v>
      </c>
      <c r="C8" s="42" t="s">
        <v>26</v>
      </c>
      <c r="D8" s="42"/>
      <c r="E8" s="42"/>
      <c r="F8" s="42"/>
      <c r="G8" s="42"/>
      <c r="H8" s="42"/>
      <c r="I8" s="42"/>
      <c r="J8" s="42"/>
      <c r="K8" s="43"/>
    </row>
    <row r="9" spans="1:13" ht="18.75" x14ac:dyDescent="0.2">
      <c r="A9" s="4"/>
      <c r="B9" s="23" t="s">
        <v>10</v>
      </c>
      <c r="C9" s="49" t="s">
        <v>27</v>
      </c>
      <c r="D9" s="50"/>
      <c r="E9" s="50"/>
      <c r="F9" s="50"/>
      <c r="G9" s="50"/>
      <c r="H9" s="50"/>
      <c r="I9" s="50"/>
      <c r="J9" s="50"/>
      <c r="K9" s="51"/>
    </row>
    <row r="10" spans="1:13" ht="18.75" x14ac:dyDescent="0.2">
      <c r="A10" s="4"/>
      <c r="B10" s="23" t="s">
        <v>11</v>
      </c>
      <c r="C10" s="49" t="s">
        <v>28</v>
      </c>
      <c r="D10" s="50"/>
      <c r="E10" s="50"/>
      <c r="F10" s="50"/>
      <c r="G10" s="50"/>
      <c r="H10" s="50"/>
      <c r="I10" s="50"/>
      <c r="J10" s="50"/>
      <c r="K10" s="51"/>
    </row>
    <row r="12" spans="1:13" ht="15.75" x14ac:dyDescent="0.2">
      <c r="A12" s="45" t="s">
        <v>21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</row>
    <row r="13" spans="1:13" ht="15.75" x14ac:dyDescent="0.2">
      <c r="A13" s="12"/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3" ht="15.75" x14ac:dyDescent="0.2">
      <c r="A14" s="5"/>
      <c r="B14" s="44" t="s">
        <v>16</v>
      </c>
      <c r="C14" s="44"/>
      <c r="D14" s="44"/>
      <c r="E14" s="44"/>
      <c r="F14" s="5" t="s">
        <v>13</v>
      </c>
      <c r="G14" s="5" t="s">
        <v>15</v>
      </c>
      <c r="H14" s="5"/>
      <c r="I14" s="5"/>
      <c r="J14" s="5"/>
      <c r="K14" s="5"/>
    </row>
  </sheetData>
  <sheetProtection selectLockedCells="1" selectUnlockedCells="1"/>
  <mergeCells count="14">
    <mergeCell ref="C8:K8"/>
    <mergeCell ref="B14:E14"/>
    <mergeCell ref="A12:K12"/>
    <mergeCell ref="A6:D6"/>
    <mergeCell ref="C10:K10"/>
    <mergeCell ref="C9:K9"/>
    <mergeCell ref="D3:D4"/>
    <mergeCell ref="E3:G3"/>
    <mergeCell ref="H3:J3"/>
    <mergeCell ref="A7:E7"/>
    <mergeCell ref="A2:K2"/>
    <mergeCell ref="A3:A4"/>
    <mergeCell ref="B3:B4"/>
    <mergeCell ref="C3:C4"/>
  </mergeCells>
  <pageMargins left="0.23622047244094491" right="0.23622047244094491" top="0.54" bottom="0.74803149606299213" header="0.31496062992125984" footer="0.31496062992125984"/>
  <pageSetup paperSize="9" scale="66" firstPageNumber="0" orientation="landscape" r:id="rId1"/>
  <headerFooter differentFirst="1" alignWithMargins="0">
    <oddHeader>&amp;C2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цены</vt:lpstr>
      <vt:lpstr>'Расчет цены'!Область_печати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Кудряшов Дмитрий Владимирович</cp:lastModifiedBy>
  <cp:lastPrinted>2024-05-17T08:27:52Z</cp:lastPrinted>
  <dcterms:created xsi:type="dcterms:W3CDTF">2016-12-29T08:13:04Z</dcterms:created>
  <dcterms:modified xsi:type="dcterms:W3CDTF">2026-06-01T15:22:29Z</dcterms:modified>
</cp:coreProperties>
</file>