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N9" i="1" l="1"/>
  <c r="M9" i="1" s="1"/>
  <c r="M10" i="1" s="1"/>
  <c r="J9" i="1"/>
  <c r="K9" i="1" s="1"/>
  <c r="L9" i="1" s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<sst xmlns="http://schemas.openxmlformats.org/spreadsheetml/2006/main" count="28" uniqueCount="27">
  <si>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</si>
  <si>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</si>
  <si>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</si>
  <si>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</si>
  <si>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</si>
  <si>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</si>
  <si>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</si>
  <si>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</si>
  <si>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</si>
  <si>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</si>
  <si>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</si>
  <si>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</si>
  <si>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</si>
  <si>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</si>
  <si>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</si>
  <si>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</si>
  <si>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</si>
  <si>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</si>
  <si>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</si>
  <si>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</si>
  <si>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</si>
  <si>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чел</t>
  </si>
  <si>
    <t>Затратный метод, в связи с наличием только одного ответа на запросы коммерческих предложений.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</si>
  <si>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Обучение по программе Подготовка в соответствии с требованиями пунктов 1 и 4 раздела A-VI/1 Кодекса ПДНВ</t>
  </si>
  <si>
    <t xml:space="preserve">Обучение по программе Подготовка в соответствии пунктом 1 Правила VI/6 Конвенции ПДНВ
</t>
  </si>
  <si>
    <t xml:space="preserve">Обоснование начальной (максимальной) цены договора на оказание услуг по обучению по программам «Подготовка в соответствии пунктом 1 Правила VI/6 Конвенции ПДНВ»,  «Подготовка в соответствии с требованиями пунктов 1 и 4 раздела A-VI/1 Кодекса ПДНВ».  
</t>
  </si>
  <si>
    <t xml:space="preserve">Ценовое предложение 1 вх № 164-з от 12.03.26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</si>
</sst>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activeCell="B9" sqref="B9"/>
    </sheetView>
  </sheetViews>
  <sheetFormatPr defaultRowHeight="15" x14ac:dyDescent="0.25"/>
  <cols>
    <col min="1" max="1" width="3.140625" style="1" customWidth="1"/>
    <col min="2" max="2" width="23.42578125" style="1" customWidth="1"/>
    <col min="3" max="3" width="12.7109375" style="2" customWidth="1"/>
    <col min="4" max="4" width="14.14062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7" customHeight="1" x14ac:dyDescent="0.2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45" customHeight="1" x14ac:dyDescent="0.25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5"/>
      <c r="L3" s="25"/>
      <c r="M3" s="25"/>
      <c r="N3" s="25"/>
    </row>
    <row r="4" spans="1:14" ht="72.75" customHeight="1" x14ac:dyDescent="0.2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7" t="s">
        <v>22</v>
      </c>
      <c r="L4" s="27"/>
      <c r="M4" s="27"/>
      <c r="N4" s="27"/>
    </row>
    <row r="5" spans="1:14" ht="15.6" customHeight="1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62.45" customHeight="1" x14ac:dyDescent="0.25">
      <c r="A6" s="19" t="s">
        <v>3</v>
      </c>
      <c r="B6" s="19" t="s">
        <v>16</v>
      </c>
      <c r="C6" s="19" t="s">
        <v>4</v>
      </c>
      <c r="D6" s="19" t="s">
        <v>5</v>
      </c>
      <c r="E6" s="20" t="s">
        <v>6</v>
      </c>
      <c r="F6" s="20"/>
      <c r="G6" s="20"/>
      <c r="H6" s="20"/>
      <c r="I6" s="20"/>
      <c r="J6" s="21" t="s">
        <v>7</v>
      </c>
      <c r="K6" s="21"/>
      <c r="L6" s="21"/>
      <c r="M6" s="20" t="s">
        <v>8</v>
      </c>
      <c r="N6" s="20"/>
    </row>
    <row r="7" spans="1:14" ht="133.5" customHeight="1" x14ac:dyDescent="0.25">
      <c r="A7" s="19"/>
      <c r="B7" s="19"/>
      <c r="C7" s="19"/>
      <c r="D7" s="19"/>
      <c r="E7" s="5" t="s">
        <v>26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71.25" customHeight="1" x14ac:dyDescent="0.25">
      <c r="A8" s="14">
        <v>1</v>
      </c>
      <c r="B8" s="14" t="s">
        <v>23</v>
      </c>
      <c r="C8" s="11" t="s">
        <v>21</v>
      </c>
      <c r="D8" s="10">
        <v>5</v>
      </c>
      <c r="E8" s="5">
        <v>14940</v>
      </c>
      <c r="F8" s="5"/>
      <c r="G8" s="5"/>
      <c r="H8" s="14"/>
      <c r="I8" s="14"/>
      <c r="J8" s="8">
        <f t="shared" ref="J8:J9" si="0">AVERAGE(E8:G8)</f>
        <v>14940</v>
      </c>
      <c r="K8" s="8">
        <f t="shared" ref="K8:K9" si="1">SQRT(((SUM((POWER(G8-J8,2)),(POWER(F8-J8,2)),(POWER(E8-J8,2)),)/(COLUMNS(E8:G8)-1))))</f>
        <v>14940</v>
      </c>
      <c r="L8" s="8">
        <f>K8/J8*100</f>
        <v>100</v>
      </c>
      <c r="M8" s="9">
        <f>N8*D8</f>
        <v>74700</v>
      </c>
      <c r="N8" s="9">
        <f>MIN(E8,F8,G8)</f>
        <v>14940</v>
      </c>
    </row>
    <row r="9" spans="1:14" ht="99" customHeight="1" x14ac:dyDescent="0.25">
      <c r="A9" s="13">
        <v>2</v>
      </c>
      <c r="B9" s="11" t="s">
        <v>24</v>
      </c>
      <c r="C9" s="11" t="s">
        <v>21</v>
      </c>
      <c r="D9" s="10">
        <v>6</v>
      </c>
      <c r="E9" s="5">
        <v>3450</v>
      </c>
      <c r="F9" s="5"/>
      <c r="G9" s="5"/>
      <c r="H9" s="13"/>
      <c r="I9" s="13"/>
      <c r="J9" s="8">
        <f t="shared" si="0"/>
        <v>3450</v>
      </c>
      <c r="K9" s="8">
        <f t="shared" si="1"/>
        <v>3450</v>
      </c>
      <c r="L9" s="8">
        <f>K9/J9*100</f>
        <v>100</v>
      </c>
      <c r="M9" s="9">
        <f>N9*D9</f>
        <v>20700</v>
      </c>
      <c r="N9" s="9">
        <f>MIN(E9,F9,G9)</f>
        <v>3450</v>
      </c>
    </row>
    <row r="10" spans="1:14" x14ac:dyDescent="0.25">
      <c r="A10" s="15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7">
        <f>SUM(M8:M9)</f>
        <v>95400</v>
      </c>
      <c r="N10" s="12"/>
    </row>
  </sheetData>
  <protectedRanges>
    <protectedRange sqref="B9" name="Диапазон1_1"/>
  </protectedRanges>
  <mergeCells count="15">
    <mergeCell ref="A1:N1"/>
    <mergeCell ref="A2:N2"/>
    <mergeCell ref="A3:J3"/>
    <mergeCell ref="K3:N3"/>
    <mergeCell ref="A4:J4"/>
    <mergeCell ref="K4:N4"/>
    <mergeCell ref="A10:L10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2026-03-30T07:45:32Z</dcterms:modified>
</cp:coreProperties>
</file>