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8" i="1" l="1"/>
  <c r="M8" i="1" l="1"/>
  <c r="J8" i="1"/>
  <c r="K8" i="1" s="1"/>
  <c r="L8" i="1" s="1"/>
  <c r="M9" i="1" l="1"/>
</calcChain>
</file>

<file path=xl/sharedStrings.xml><?xml version="1.0" encoding="utf-8"?>
<sst xmlns="http://schemas.openxmlformats.org/spreadsheetml/2006/main" count="26" uniqueCount="26">
  <si>
    <t>Используемый метод определения НМЦК с обоснованием: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</si>
  <si>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</si>
  <si>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</si>
  <si>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</si>
  <si>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</si>
  <si>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</si>
  <si>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</si>
  <si>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</si>
  <si>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</si>
  <si>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</si>
  <si>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</si>
  <si>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</si>
  <si>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</si>
  <si>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</si>
  <si>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</si>
  <si>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Приложение № 1 к описанию объекта закупки</t>
  </si>
  <si>
    <t>Наименование товара</t>
  </si>
  <si>
    <t>Расчет начальной (максимальной) цены Контракта</t>
  </si>
  <si>
    <t xml:space="preserve">Ценовое предложение исх.№  от 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</si>
  <si>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</si>
  <si>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шт</t>
  </si>
  <si>
    <t>Регулятор температуры ГВС ТРЖ-М-1 под приварку Ду 50 (L=220 мм)</t>
  </si>
  <si>
    <t>Обоснование начальной (максимальной) цены Контракта на поставку сантехнического оборудования в случае обнаружения дефекта на трубопроводе при испытании тепловых сетей</t>
  </si>
  <si>
    <t xml:space="preserve">Ценовое предложение 1 вх № 682-з от 04.08.2026
</t>
  </si>
  <si>
    <t xml:space="preserve">Ценовое предложение 2 вх № 683-з от 04.08.2026
</t>
  </si>
  <si>
    <t xml:space="preserve">Ценовое предложение 3 вх № 684-з от 04.08.2026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</si>
</sst>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zoomScale="91" zoomScaleNormal="91" workbookViewId="0">
      <selection activeCell="A9" sqref="A9:L9"/>
    </sheetView>
  </sheetViews>
  <sheetFormatPr defaultRowHeight="15" x14ac:dyDescent="0.25"/>
  <cols>
    <col min="1" max="1" width="3.140625" style="1" customWidth="1"/>
    <col min="2" max="2" width="29.5703125" style="1" customWidth="1"/>
    <col min="3" max="3" width="9.28515625" style="2" customWidth="1"/>
    <col min="4" max="4" width="10.5703125" style="1" customWidth="1"/>
    <col min="5" max="6" width="21" style="3" customWidth="1"/>
    <col min="7" max="7" width="20.140625" style="3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15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5" x14ac:dyDescent="0.25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14.45" customHeight="1" x14ac:dyDescent="0.25">
      <c r="A3" s="13" t="s">
        <v>12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  <c r="M3" s="14"/>
      <c r="N3" s="14"/>
    </row>
    <row r="4" spans="1:15" ht="72.75" customHeight="1" x14ac:dyDescent="0.25">
      <c r="A4" s="15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6" t="s">
        <v>13</v>
      </c>
      <c r="L4" s="16"/>
      <c r="M4" s="16"/>
      <c r="N4" s="16"/>
    </row>
    <row r="5" spans="1:15" ht="15.6" customHeight="1" x14ac:dyDescent="0.25">
      <c r="A5" s="17" t="s">
        <v>17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5" ht="62.45" customHeight="1" x14ac:dyDescent="0.25">
      <c r="A6" s="18" t="s">
        <v>1</v>
      </c>
      <c r="B6" s="18" t="s">
        <v>16</v>
      </c>
      <c r="C6" s="18" t="s">
        <v>2</v>
      </c>
      <c r="D6" s="18" t="s">
        <v>3</v>
      </c>
      <c r="E6" s="19" t="s">
        <v>4</v>
      </c>
      <c r="F6" s="19"/>
      <c r="G6" s="19"/>
      <c r="H6" s="19"/>
      <c r="I6" s="19"/>
      <c r="J6" s="20" t="s">
        <v>5</v>
      </c>
      <c r="K6" s="20"/>
      <c r="L6" s="20"/>
      <c r="M6" s="19" t="s">
        <v>6</v>
      </c>
      <c r="N6" s="19"/>
    </row>
    <row r="7" spans="1:15" ht="154.5" customHeight="1" x14ac:dyDescent="0.25">
      <c r="A7" s="18"/>
      <c r="B7" s="18"/>
      <c r="C7" s="18"/>
      <c r="D7" s="18"/>
      <c r="E7" s="7" t="s">
        <v>23</v>
      </c>
      <c r="F7" s="7" t="s">
        <v>24</v>
      </c>
      <c r="G7" s="7" t="s">
        <v>25</v>
      </c>
      <c r="H7" s="8" t="s">
        <v>18</v>
      </c>
      <c r="I7" s="8" t="s">
        <v>7</v>
      </c>
      <c r="J7" s="9" t="s">
        <v>8</v>
      </c>
      <c r="K7" s="8" t="s">
        <v>9</v>
      </c>
      <c r="L7" s="8" t="s">
        <v>19</v>
      </c>
      <c r="M7" s="9" t="s">
        <v>10</v>
      </c>
      <c r="N7" s="9" t="s">
        <v>14</v>
      </c>
    </row>
    <row r="8" spans="1:15" ht="93" customHeight="1" x14ac:dyDescent="0.25">
      <c r="A8" s="8">
        <v>1</v>
      </c>
      <c r="B8" s="21" t="s">
        <v>21</v>
      </c>
      <c r="C8" s="8" t="s">
        <v>20</v>
      </c>
      <c r="D8" s="8">
        <v>2</v>
      </c>
      <c r="E8" s="7">
        <v>16580</v>
      </c>
      <c r="F8" s="7">
        <v>18365.310000000001</v>
      </c>
      <c r="G8" s="7">
        <v>16910</v>
      </c>
      <c r="H8" s="8"/>
      <c r="I8" s="8"/>
      <c r="J8" s="10">
        <f t="shared" ref="J8" si="0">AVERAGE(E8:G8)</f>
        <v>17285.103333333333</v>
      </c>
      <c r="K8" s="10">
        <f t="shared" ref="K8" si="1">SQRT(((SUM((POWER(G8-J8,2)),(POWER(F8-J8,2)),(POWER(E8-J8,2)),)/(COLUMNS(E8:G8)-1))))</f>
        <v>949.92622452132287</v>
      </c>
      <c r="L8" s="10">
        <f>K8/J8*100</f>
        <v>5.4956352079738195</v>
      </c>
      <c r="M8" s="5">
        <f t="shared" ref="M8" si="2">N8*D8</f>
        <v>33160</v>
      </c>
      <c r="N8" s="5">
        <f>MIN(E8,F8,G8)</f>
        <v>16580</v>
      </c>
      <c r="O8" s="4"/>
    </row>
    <row r="9" spans="1:15" x14ac:dyDescent="0.25">
      <c r="A9" s="22" t="s">
        <v>11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6">
        <f>SUM(M8:M8)</f>
        <v>33160</v>
      </c>
      <c r="N9" s="5"/>
      <c r="O9" s="4"/>
    </row>
  </sheetData>
  <mergeCells count="15">
    <mergeCell ref="A9:L9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2026-08-05T06:50:41Z</dcterms:modified>
</cp:coreProperties>
</file>