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2. Хозтовары в СЭД 2026\"/>
    </mc:Choice>
  </mc:AlternateContent>
  <bookViews>
    <workbookView xWindow="-120" yWindow="-120" windowWidth="29040" windowHeight="15840" tabRatio="500"/>
  </bookViews>
  <sheets>
    <sheet name="Лист2" sheetId="1" r:id="rId1"/>
    <sheet name="Лист3" sheetId="2" r:id="rId2"/>
  </sheets>
  <definedNames>
    <definedName name="_xlnm.Print_Area" localSheetId="0">Лист2!$A$1:$P$20</definedName>
  </definedNames>
  <calcPr calcId="152511"/>
</workbook>
</file>

<file path=xl/calcChain.xml><?xml version="1.0" encoding="utf-8"?>
<calcChain xmlns="http://schemas.openxmlformats.org/spreadsheetml/2006/main">
  <c r="M18" i="1" l="1"/>
  <c r="K18" i="1"/>
  <c r="P18" i="1" s="1"/>
  <c r="N18" i="1" l="1"/>
  <c r="O18" i="1" s="1"/>
  <c r="C15" i="1" l="1"/>
</calcChain>
</file>

<file path=xl/sharedStrings.xml><?xml version="1.0" encoding="utf-8"?>
<sst xmlns="http://schemas.openxmlformats.org/spreadsheetml/2006/main" count="55" uniqueCount="48">
  <si>
    <t>Приложение № 2
к извещению о проведении электронного аукциона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</si>
  <si>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</si>
  <si>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>Основные характеристики объекта закупки</t>
  </si>
  <si>
    <t>№ п/п</t>
  </si>
  <si>
    <t>Наименование</t>
  </si>
  <si>
    <t>Характеристики объекта закупки</t>
  </si>
  <si>
    <t>Кол-во позиций (всего)</t>
  </si>
  <si>
    <t>Единица измерения</t>
  </si>
  <si>
    <t>В соответствии с описанием объекта закупки (Техническое задание - Приложение № 1)</t>
  </si>
  <si>
    <t>см. таблицу</t>
  </si>
  <si>
    <t>Используемый метод определения начальной (максимальной) цены контракта (далее - НМЦК), обоснование его применения</t>
  </si>
  <si>
    <t>НМЦК была определена методом сопоставимых рыночных цен (анализа рынка) в соответствии с приказом Минэкономразвития России № 567 от 02.10.2013 «Об утверждении методических рекомендаций по применению методов определения (начальной) максимальной цены, цены контракта, заключаемого с единственным поставщиком (подрядчиком, исполнителем)».</t>
  </si>
  <si>
    <t>Расчетные формулы</t>
  </si>
  <si>
    <t>начальная (максимальная) цена контракта,  определяемая методом сопоставимых рыночных цен (анализ рынка)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</si>
  <si>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услуг, с учетом различий в характеристиках товаров, коммерческих и (или) финансовых условий поставок товаров, работ, услуг</t>
  </si>
  <si>
    <t xml:space="preserve">средняя арифметическая величина цены единицы товара, работы, услуги - &lt;ц&gt; </t>
  </si>
  <si>
    <t>отношение суммы цен единицы товара, указанных во всех ценовых предложениях к количеству полученных ценовых предложений</t>
  </si>
  <si>
    <r>
      <rPr>
        <sz val="12"/>
        <color rgb="FF000000"/>
        <rFont val="Times New Roman"/>
        <family val="1"/>
        <charset val="204"/>
      </rPr>
      <t xml:space="preserve">среднее квадратичное отклонение </t>
    </r>
    <r>
      <rPr>
        <sz val="16"/>
        <color rgb="FF000000"/>
        <rFont val="Times New Roman"/>
        <family val="1"/>
        <charset val="204"/>
      </rPr>
      <t>σ</t>
    </r>
  </si>
  <si>
    <t xml:space="preserve">цi  - цена единицы товара, работы, услуги, указанная в предложении с номером i;
&lt;ц&gt; - средняя арифметическая величина цены единицы товара, работы, услуги;
n - количество значений, используемых в расчете
</t>
  </si>
  <si>
    <t>коэффициент вариации V</t>
  </si>
  <si>
    <t>Совокупность цен принимается однородной при значении коэффициента вариации менее 33%</t>
  </si>
  <si>
    <t>начальная (максимальная) цена контракта для каждого предмета закупки (рыночная стоимость)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</si>
  <si>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цi  - цена единицы товара, работы, услуги, представленная в предложении с номером i</t>
  </si>
  <si>
    <t>Начальная (максимальная) цена контракта</t>
  </si>
  <si>
    <t>сумма НМЦК всех предметов закупки</t>
  </si>
  <si>
    <t>Дата составления</t>
  </si>
  <si>
    <t>Наименование товара, работ, услуг</t>
  </si>
  <si>
    <t>Объем</t>
  </si>
  <si>
    <t>Ценовое предложение №4</t>
  </si>
  <si>
    <t>Ценовое предложение №5</t>
  </si>
  <si>
    <t>Средн. арифм.</t>
  </si>
  <si>
    <t>Кол-во источников</t>
  </si>
  <si>
    <t>Сред.квадр.откл. σ=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</si>
  <si>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</si>
  <si>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</si>
  <si>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</si>
  <si>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</si>
  <si>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</si>
  <si>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</si>
  <si>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>В соответствии с Общероссийским классификатором единиц измерения (ОКЕИ) ОК 015-94 (МК 002-97) (Постановление Госстандарта РФ 26.12.1994 №366)</t>
  </si>
  <si>
    <t>В соответствии с приказом Минэкономразвития России от 02.10.2013 N 567, а также во избежание сговора участников размещения заказа и нарушения статьи 11 Федерального закона № 135-ФЗ от 26.07.2006 года «О защите конкуренции», Заказчик не указывает сведения о потенциальных поставщиках, сделавших коммерческие предложения. Данные сведения хранятся у Заказчика.</t>
  </si>
  <si>
    <t>Ценовое предложение №1 Вх. № 18-1-10-85 от 18.05.2026</t>
  </si>
  <si>
    <t xml:space="preserve">Расчет выполнил:
Начальник отделения (ОД) Южного филиала ФГБУ ЦЭПП МЧС России ___________________________  Ю.А. Селиванов
Соответствие обоснования начальной (максимальной) цены контракта, цены контракт, заключаемого с единственным поставщиком, требованиям ст. 22 Федерального закона от 05.04.2013 № 44-ФЗ «О контрактной системе в сфере осуществления закупок товаров, работ, услуг для государственных и муниципальных нужд», требованиям «Методических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поставщиком» (утв. Приказом МЭР от 02.10.2013 № 567)  удостоверяю:
Главный бухгалтер Южного филиала ФГБУ ЦЭПП МЧС России ___________________________ Л.В. Ковалева
Начальник Южного филиала ФГБУ ЦЭПП МЧС России ___________________________  А.Н. Джандубаев
Руководитель контрактной службы __________________________  А.П. Чернявская 
</t>
  </si>
  <si>
    <t xml:space="preserve">Поставка хозяйственных товаров для нужд Южного филиала ФГБУ ЦЭПП МЧС России </t>
  </si>
  <si>
    <t>уп.</t>
  </si>
  <si>
    <t>Ценовое предложение №2 Вх. № 18-1-10-83 от 18.05.2026</t>
  </si>
  <si>
    <t>Ценовое предложение №3 Вх. № 18-1-10-84 от 18.05.2026</t>
  </si>
  <si>
    <t>Бумага туалетная.                                              Форма выпуска: рулон.
Длина намотки: ≥ 16.5 м.
Количество рулонов в упаковке: ≥ 32 шт.
Тип бумаги: многослойная.
Количество слоев: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</si>
</sst>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5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9"/>
      <color rgb="FF0061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6B9B8"/>
        <bgColor rgb="FFFAC090"/>
      </patternFill>
    </fill>
    <fill>
      <patternFill patternType="solid">
        <fgColor rgb="FFFAC090"/>
        <bgColor rgb="FFE6B9B8"/>
      </patternFill>
    </fill>
    <fill>
      <patternFill patternType="solid">
        <fgColor rgb="FFC6EFCE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3" fillId="5" borderId="0" applyNumberFormat="0" applyBorder="0" applyAlignment="0" applyProtection="0"/>
    <xf numFmtId="0" fontId="1" fillId="0" borderId="0"/>
  </cellStyleXfs>
  <cellXfs count="4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/>
    <xf numFmtId="164" fontId="5" fillId="4" borderId="4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4" borderId="6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164" fontId="12" fillId="6" borderId="4" xfId="0" applyNumberFormat="1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4" fillId="5" borderId="4" xfId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5" fillId="0" borderId="11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 indent="1"/>
    </xf>
    <xf numFmtId="0" fontId="5" fillId="0" borderId="9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4" fontId="3" fillId="8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Хороший" xfId="1" builtinId="26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FFC7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44280</xdr:colOff>
      <xdr:row>9</xdr:row>
      <xdr:rowOff>22320</xdr:rowOff>
    </xdr:from>
    <xdr:to>
      <xdr:col>5</xdr:col>
      <xdr:colOff>132540</xdr:colOff>
      <xdr:row>9</xdr:row>
      <xdr:rowOff>697680</xdr:rowOff>
    </xdr:to>
    <xdr:pic>
      <xdr:nvPicPr>
        <xdr:cNvPr id="2" name="Рисунок 1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134320" y="4851360"/>
          <a:ext cx="2159640" cy="6753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4</xdr:col>
      <xdr:colOff>865023</xdr:colOff>
      <xdr:row>11</xdr:row>
      <xdr:rowOff>125</xdr:rowOff>
    </xdr:to>
    <xdr:pic>
      <xdr:nvPicPr>
        <xdr:cNvPr id="3" name="Рисунок 1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090040" y="5543640"/>
          <a:ext cx="1740240" cy="433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3</xdr:col>
      <xdr:colOff>576720</xdr:colOff>
      <xdr:row>7</xdr:row>
      <xdr:rowOff>71640</xdr:rowOff>
    </xdr:from>
    <xdr:to>
      <xdr:col>5</xdr:col>
      <xdr:colOff>608702</xdr:colOff>
      <xdr:row>7</xdr:row>
      <xdr:rowOff>608760</xdr:rowOff>
    </xdr:to>
    <xdr:pic>
      <xdr:nvPicPr>
        <xdr:cNvPr id="4" name="Рисунок 1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5666760" y="3100680"/>
          <a:ext cx="2167200" cy="5371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zoomScale="86" zoomScaleNormal="86" workbookViewId="0">
      <selection activeCell="E5" sqref="E5:H5"/>
    </sheetView>
  </sheetViews>
  <sheetFormatPr defaultColWidth="8.7109375" defaultRowHeight="15" x14ac:dyDescent="0.25"/>
  <cols>
    <col min="1" max="1" width="9.42578125" customWidth="1"/>
    <col min="2" max="2" width="47.5703125" customWidth="1"/>
    <col min="3" max="3" width="11.140625" customWidth="1"/>
    <col min="4" max="4" width="12.140625" customWidth="1"/>
    <col min="5" max="7" width="17.85546875" customWidth="1"/>
    <col min="8" max="8" width="18.28515625" customWidth="1"/>
    <col min="9" max="9" width="14.140625" hidden="1" customWidth="1"/>
    <col min="10" max="10" width="14.28515625" hidden="1" customWidth="1"/>
    <col min="11" max="11" width="17" customWidth="1"/>
    <col min="12" max="12" width="14.85546875" customWidth="1"/>
    <col min="13" max="13" width="13.42578125" customWidth="1"/>
    <col min="14" max="14" width="15.85546875" customWidth="1"/>
    <col min="15" max="15" width="22.140625" customWidth="1"/>
    <col min="16" max="16" width="17.7109375" customWidth="1"/>
    <col min="18" max="18" width="8.7109375" customWidth="1"/>
  </cols>
  <sheetData>
    <row r="1" spans="1:16" ht="30.75" customHeight="1" x14ac:dyDescent="0.25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5" t="s">
        <v>0</v>
      </c>
      <c r="M1" s="25"/>
      <c r="N1" s="25"/>
      <c r="O1" s="25"/>
      <c r="P1" s="25"/>
    </row>
    <row r="2" spans="1:16" ht="18" customHeight="1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10.5" customHeight="1" thickBot="1" x14ac:dyDescent="0.3">
      <c r="A3" s="27" t="s">
        <v>2</v>
      </c>
      <c r="B3" s="27"/>
      <c r="C3" s="27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30" customHeight="1" thickBot="1" x14ac:dyDescent="0.3">
      <c r="A4" s="27"/>
      <c r="B4" s="27"/>
      <c r="C4" s="27"/>
      <c r="D4" s="3" t="s">
        <v>3</v>
      </c>
      <c r="E4" s="29" t="s">
        <v>4</v>
      </c>
      <c r="F4" s="29"/>
      <c r="G4" s="29"/>
      <c r="H4" s="29"/>
      <c r="I4" s="29" t="s">
        <v>5</v>
      </c>
      <c r="J4" s="29"/>
      <c r="K4" s="29"/>
      <c r="L4" s="29"/>
      <c r="M4" s="29" t="s">
        <v>6</v>
      </c>
      <c r="N4" s="29"/>
      <c r="O4" s="29" t="s">
        <v>7</v>
      </c>
      <c r="P4" s="29"/>
    </row>
    <row r="5" spans="1:16" ht="83.25" customHeight="1" thickBot="1" x14ac:dyDescent="0.3">
      <c r="A5" s="27"/>
      <c r="B5" s="27"/>
      <c r="C5" s="27"/>
      <c r="D5" s="3">
        <v>1</v>
      </c>
      <c r="E5" s="30" t="s">
        <v>43</v>
      </c>
      <c r="F5" s="30"/>
      <c r="G5" s="30"/>
      <c r="H5" s="30"/>
      <c r="I5" s="31" t="s">
        <v>8</v>
      </c>
      <c r="J5" s="31"/>
      <c r="K5" s="31"/>
      <c r="L5" s="31"/>
      <c r="M5" s="29" t="s">
        <v>9</v>
      </c>
      <c r="N5" s="29"/>
      <c r="O5" s="32" t="s">
        <v>39</v>
      </c>
      <c r="P5" s="32"/>
    </row>
    <row r="6" spans="1:16" ht="50.25" customHeight="1" x14ac:dyDescent="0.25">
      <c r="A6" s="33" t="s">
        <v>10</v>
      </c>
      <c r="B6" s="33"/>
      <c r="C6" s="33"/>
      <c r="D6" s="34" t="s">
        <v>11</v>
      </c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15.75" customHeight="1" x14ac:dyDescent="0.25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ht="96" customHeight="1" x14ac:dyDescent="0.25">
      <c r="A8" s="33" t="s">
        <v>13</v>
      </c>
      <c r="B8" s="33"/>
      <c r="C8" s="33"/>
      <c r="D8" s="33" t="s">
        <v>14</v>
      </c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spans="1:16" ht="45.75" customHeight="1" x14ac:dyDescent="0.25">
      <c r="A9" s="33" t="s">
        <v>15</v>
      </c>
      <c r="B9" s="33"/>
      <c r="C9" s="33"/>
      <c r="D9" s="36" t="s">
        <v>16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16" ht="56.25" customHeight="1" x14ac:dyDescent="0.25">
      <c r="A10" s="33" t="s">
        <v>17</v>
      </c>
      <c r="B10" s="33"/>
      <c r="C10" s="33"/>
      <c r="D10" s="33" t="s">
        <v>18</v>
      </c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34.5" customHeight="1" x14ac:dyDescent="0.25">
      <c r="A11" s="33" t="s">
        <v>19</v>
      </c>
      <c r="B11" s="33"/>
      <c r="C11" s="33"/>
      <c r="D11" s="33" t="s">
        <v>20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73.5" customHeight="1" x14ac:dyDescent="0.25">
      <c r="A12" s="37" t="s">
        <v>21</v>
      </c>
      <c r="B12" s="37"/>
      <c r="C12" s="37"/>
      <c r="D12" s="33" t="s">
        <v>22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spans="1:16" ht="15.75" customHeight="1" x14ac:dyDescent="0.25">
      <c r="A13" s="37" t="s">
        <v>23</v>
      </c>
      <c r="B13" s="37"/>
      <c r="C13" s="37"/>
      <c r="D13" s="33" t="s">
        <v>24</v>
      </c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16" ht="24" customHeight="1" x14ac:dyDescent="0.25">
      <c r="A14" s="38" t="s">
        <v>25</v>
      </c>
      <c r="B14" s="38"/>
      <c r="C14" s="39">
        <v>46161</v>
      </c>
      <c r="D14" s="39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s="5" customFormat="1" ht="36" customHeight="1" x14ac:dyDescent="0.25">
      <c r="A15" s="33" t="s">
        <v>23</v>
      </c>
      <c r="B15" s="33"/>
      <c r="C15" s="42">
        <f>SUM(P18:P18)</f>
        <v>33987.986666666664</v>
      </c>
      <c r="D15" s="42"/>
      <c r="E15" s="43" t="s">
        <v>43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</row>
    <row r="16" spans="1:16" s="5" customFormat="1" ht="76.5" customHeight="1" x14ac:dyDescent="0.25">
      <c r="A16" s="44" t="s">
        <v>3</v>
      </c>
      <c r="B16" s="44" t="s">
        <v>26</v>
      </c>
      <c r="C16" s="44" t="s">
        <v>27</v>
      </c>
      <c r="D16" s="44"/>
      <c r="E16" s="6" t="s">
        <v>41</v>
      </c>
      <c r="F16" s="6" t="s">
        <v>45</v>
      </c>
      <c r="G16" s="6" t="s">
        <v>46</v>
      </c>
      <c r="H16" s="6"/>
      <c r="I16" s="7" t="s">
        <v>28</v>
      </c>
      <c r="J16" s="7" t="s">
        <v>29</v>
      </c>
      <c r="K16" s="46" t="s">
        <v>30</v>
      </c>
      <c r="L16" s="44" t="s">
        <v>31</v>
      </c>
      <c r="M16" s="44" t="s">
        <v>32</v>
      </c>
      <c r="N16" s="44" t="s">
        <v>33</v>
      </c>
      <c r="O16" s="44" t="s">
        <v>34</v>
      </c>
      <c r="P16" s="46" t="s">
        <v>35</v>
      </c>
    </row>
    <row r="17" spans="1:16" s="5" customFormat="1" ht="24" customHeight="1" x14ac:dyDescent="0.25">
      <c r="A17" s="45"/>
      <c r="B17" s="45"/>
      <c r="C17" s="8" t="s">
        <v>36</v>
      </c>
      <c r="D17" s="8" t="s">
        <v>37</v>
      </c>
      <c r="E17" s="11" t="s">
        <v>38</v>
      </c>
      <c r="F17" s="11" t="s">
        <v>38</v>
      </c>
      <c r="G17" s="11" t="s">
        <v>38</v>
      </c>
      <c r="H17" s="11"/>
      <c r="I17" s="11" t="s">
        <v>38</v>
      </c>
      <c r="J17" s="11" t="s">
        <v>38</v>
      </c>
      <c r="K17" s="47"/>
      <c r="L17" s="45"/>
      <c r="M17" s="45"/>
      <c r="N17" s="45"/>
      <c r="O17" s="45"/>
      <c r="P17" s="47"/>
    </row>
    <row r="18" spans="1:16" s="5" customFormat="1" ht="104.25" customHeight="1" x14ac:dyDescent="0.25">
      <c r="A18" s="13">
        <v>1</v>
      </c>
      <c r="B18" s="23" t="s">
        <v>47</v>
      </c>
      <c r="C18" s="24" t="s">
        <v>44</v>
      </c>
      <c r="D18" s="20">
        <v>28</v>
      </c>
      <c r="E18" s="21">
        <v>1140.52</v>
      </c>
      <c r="F18" s="19">
        <v>1299</v>
      </c>
      <c r="G18" s="22">
        <v>1202.05</v>
      </c>
      <c r="H18" s="9"/>
      <c r="I18" s="9"/>
      <c r="J18" s="9"/>
      <c r="K18" s="14">
        <f t="shared" ref="K18" si="0">AVERAGE(E18:H18)</f>
        <v>1213.8566666666666</v>
      </c>
      <c r="L18" s="15">
        <v>3</v>
      </c>
      <c r="M18" s="16">
        <f t="shared" ref="M18" si="1">STDEV(E18,F18,G18,H18)</f>
        <v>79.896968861987091</v>
      </c>
      <c r="N18" s="16">
        <f t="shared" ref="N18" si="2">M18/K18*100</f>
        <v>6.5820760437383132</v>
      </c>
      <c r="O18" s="18" t="str">
        <f t="shared" ref="O18" si="3">IF(N18&lt;33,"ОДНОРОДНЫЕ","НЕОДНОРОДНЫЕ")</f>
        <v>ОДНОРОДНЫЕ</v>
      </c>
      <c r="P18" s="17">
        <f t="shared" ref="P18" si="4">D18*K18</f>
        <v>33987.986666666664</v>
      </c>
    </row>
    <row r="19" spans="1:16" s="5" customFormat="1" ht="29.25" customHeight="1" x14ac:dyDescent="0.25">
      <c r="A19" s="40" t="s">
        <v>40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16" s="5" customFormat="1" ht="156" customHeight="1" x14ac:dyDescent="0.25">
      <c r="A20" s="41" t="s">
        <v>42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</row>
    <row r="21" spans="1:16" s="5" customFormat="1" ht="29.2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s="5" customFormat="1" ht="29.2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s="5" customFormat="1" ht="29.25" customHeight="1" x14ac:dyDescent="0.25">
      <c r="A23"/>
      <c r="B23"/>
      <c r="C23"/>
      <c r="D23"/>
      <c r="E23" s="12"/>
      <c r="F23" s="12"/>
      <c r="G23" s="12"/>
      <c r="H23"/>
      <c r="I23"/>
      <c r="J23"/>
      <c r="K23"/>
      <c r="L23"/>
      <c r="M23"/>
      <c r="N23"/>
      <c r="O23"/>
      <c r="P23"/>
    </row>
    <row r="24" spans="1:16" s="5" customFormat="1" ht="29.2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s="5" customFormat="1" ht="29.2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s="5" customFormat="1" ht="29.25" customHeight="1" x14ac:dyDescent="0.25">
      <c r="A26"/>
      <c r="B26"/>
      <c r="C26"/>
      <c r="D26"/>
      <c r="E26" s="10"/>
      <c r="F26"/>
      <c r="G26"/>
      <c r="H26"/>
      <c r="I26"/>
      <c r="J26"/>
      <c r="K26"/>
      <c r="L26"/>
      <c r="M26"/>
      <c r="N26"/>
      <c r="O26"/>
      <c r="P26"/>
    </row>
    <row r="27" spans="1:16" s="5" customFormat="1" ht="29.2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s="5" customFormat="1" ht="29.2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s="5" customFormat="1" ht="29.2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s="5" customFormat="1" ht="29.2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s="5" customFormat="1" ht="29.2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s="5" customFormat="1" ht="29.2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s="5" customFormat="1" ht="29.2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1:16" s="5" customFormat="1" ht="29.2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1:16" s="5" customFormat="1" ht="30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1:16" s="5" customFormat="1" ht="32.2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s="5" customFormat="1" ht="13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ht="24" customHeight="1" x14ac:dyDescent="0.25"/>
    <row r="39" spans="1:16" ht="30" customHeight="1" x14ac:dyDescent="0.25"/>
    <row r="40" spans="1:16" ht="27.75" customHeight="1" x14ac:dyDescent="0.25"/>
    <row r="41" spans="1:16" ht="25.5" customHeight="1" x14ac:dyDescent="0.25"/>
    <row r="42" spans="1:16" ht="21.75" customHeight="1" x14ac:dyDescent="0.25"/>
    <row r="43" spans="1:16" ht="21" customHeight="1" x14ac:dyDescent="0.25"/>
    <row r="44" spans="1:16" ht="23.25" customHeight="1" x14ac:dyDescent="0.25"/>
    <row r="45" spans="1:16" ht="22.5" customHeight="1" x14ac:dyDescent="0.25"/>
    <row r="46" spans="1:16" ht="139.5" customHeight="1" x14ac:dyDescent="0.25"/>
  </sheetData>
  <mergeCells count="43">
    <mergeCell ref="A19:P19"/>
    <mergeCell ref="A20:P20"/>
    <mergeCell ref="A15:B15"/>
    <mergeCell ref="C15:D15"/>
    <mergeCell ref="E15:P15"/>
    <mergeCell ref="A16:A17"/>
    <mergeCell ref="B16:B17"/>
    <mergeCell ref="C16:D16"/>
    <mergeCell ref="K16:K17"/>
    <mergeCell ref="L16:L17"/>
    <mergeCell ref="M16:M17"/>
    <mergeCell ref="N16:N17"/>
    <mergeCell ref="O16:O17"/>
    <mergeCell ref="P16:P17"/>
    <mergeCell ref="A12:C12"/>
    <mergeCell ref="D12:P12"/>
    <mergeCell ref="A13:C13"/>
    <mergeCell ref="D13:P13"/>
    <mergeCell ref="A14:B14"/>
    <mergeCell ref="C14:D14"/>
    <mergeCell ref="A9:C9"/>
    <mergeCell ref="D9:P9"/>
    <mergeCell ref="A10:C10"/>
    <mergeCell ref="D10:P10"/>
    <mergeCell ref="A11:C11"/>
    <mergeCell ref="D11:P11"/>
    <mergeCell ref="A6:C6"/>
    <mergeCell ref="D6:P6"/>
    <mergeCell ref="A7:P7"/>
    <mergeCell ref="A8:C8"/>
    <mergeCell ref="D8:P8"/>
    <mergeCell ref="L1:P1"/>
    <mergeCell ref="A2:P2"/>
    <mergeCell ref="A3:C5"/>
    <mergeCell ref="D3:P3"/>
    <mergeCell ref="E4:H4"/>
    <mergeCell ref="I4:L4"/>
    <mergeCell ref="M4:N4"/>
    <mergeCell ref="O4:P4"/>
    <mergeCell ref="E5:H5"/>
    <mergeCell ref="I5:L5"/>
    <mergeCell ref="M5:N5"/>
    <mergeCell ref="O5:P5"/>
  </mergeCells>
  <conditionalFormatting sqref="O18">
    <cfRule type="containsText" dxfId="5" priority="13" operator="containsText" text="НЕОДНОРОДНЫЕ">
      <formula>NOT(ISERROR(SEARCH("НЕОДНОРОДНЫЕ",O18)))</formula>
    </cfRule>
    <cfRule type="containsText" dxfId="4" priority="14" operator="containsText" text="ОДНОРОДНЫЕ">
      <formula>NOT(ISERROR(SEARCH("ОДНОРОДНЫЕ",O18)))</formula>
    </cfRule>
    <cfRule type="containsText" dxfId="3" priority="15" operator="containsText" text="НЕОДНОРОДНЫЕ">
      <formula>NOT(ISERROR(SEARCH("НЕОДНОРОДНЫЕ",O18)))</formula>
    </cfRule>
    <cfRule type="containsText" dxfId="2" priority="16" operator="containsText" text="НЕ">
      <formula>NOT(ISERROR(SEARCH("НЕ",O18)))</formula>
    </cfRule>
    <cfRule type="containsText" dxfId="1" priority="17" operator="containsText" text="ОДНОРОДНЫЕ">
      <formula>NOT(ISERROR(SEARCH("ОДНОРОДНЫЕ",O18)))</formula>
    </cfRule>
    <cfRule type="containsText" dxfId="0" priority="18" operator="containsText" text="НЕОДНОРОДНЫЕ">
      <formula>NOT(ISERROR(SEARCH("НЕОДНОРОДНЫЕ",O18)))</formula>
    </cfRule>
  </conditionalFormatting>
  <pageMargins left="0.7" right="0.7" top="0.75" bottom="0.75" header="0.3" footer="0.3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Нина Комарова</dc:creator>
  <cp:lastModifiedBy>User</cp:lastModifiedBy>
  <cp:revision>1</cp:revision>
  <cp:lastPrinted>2026-06-02T13:38:41Z</cp:lastPrinted>
  <dcterms:created xsi:type="dcterms:W3CDTF">2006-09-28T05:33:49Z</dcterms:created>
  <dcterms:modified xsi:type="dcterms:W3CDTF">2026-06-02T13:41:10Z</dcterms:modified>
  <dc:language>ru-RU</dc:language>
</cp:coreProperties>
</file>