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BEBC46FA-322E-4012-931D-0B1EF6E077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H9" i="1"/>
  <c r="K9" i="1" s="1"/>
  <c r="I8" i="1"/>
  <c r="H8" i="1"/>
  <c r="K8" i="1" s="1"/>
  <c r="I7" i="1"/>
  <c r="J7" i="1" s="1"/>
  <c r="H7" i="1"/>
  <c r="K7" i="1" s="1"/>
  <c r="I6" i="1"/>
  <c r="H6" i="1"/>
  <c r="K6" i="1" s="1"/>
  <c r="I5" i="1"/>
  <c r="H5" i="1"/>
  <c r="K5" i="1" s="1"/>
  <c r="I4" i="1"/>
  <c r="H4" i="1"/>
  <c r="K4" i="1" s="1"/>
  <c r="J9" i="1" l="1"/>
  <c r="J5" i="1"/>
  <c r="J8" i="1"/>
  <c r="J4" i="1"/>
  <c r="J6" i="1"/>
</calcChain>
</file>

<file path=xl/sharedStrings.xml><?xml version="1.0" encoding="utf-8"?>
<sst xmlns="http://schemas.openxmlformats.org/spreadsheetml/2006/main" count="27" uniqueCount="23">
  <si>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</si>
  <si>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</si>
  <si>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</si>
  <si>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</si>
  <si>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</si>
  <si>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</si>
  <si>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</si>
  <si>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</si>
  <si>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</si>
  <si>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</si>
  <si>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</si>
  <si>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</si>
  <si>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</si>
  <si>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</si>
  <si>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</si>
  <si>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 xml:space="preserve">Обоснование начальной (максимальной) цены договора  на поставку акустической системы
</t>
  </si>
  <si>
    <t>Цифровой микшерный пульт</t>
  </si>
  <si>
    <t>DMX-кабель</t>
  </si>
  <si>
    <t>XLR коннектор</t>
  </si>
  <si>
    <t>м</t>
  </si>
  <si>
    <t xml:space="preserve">Сабвуфер
акустическая система)
</t>
  </si>
  <si>
    <t xml:space="preserve">Акустическая система
</t>
  </si>
  <si>
    <t xml:space="preserve">Беспроводная вокальная радиосистема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</si>
</sst>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rgb="FF34343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4" zoomScaleNormal="100" zoomScaleSheetLayoutView="100" workbookViewId="0">
      <selection activeCell="H16" sqref="H16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9</v>
      </c>
    </row>
    <row r="3" spans="1:11" ht="75" customHeight="1" x14ac:dyDescent="0.25">
      <c r="A3" s="14"/>
      <c r="B3" s="14"/>
      <c r="C3" s="19"/>
      <c r="D3" s="19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4"/>
    </row>
    <row r="4" spans="1:11" s="7" customFormat="1" ht="60" customHeight="1" x14ac:dyDescent="0.25">
      <c r="A4" s="9">
        <v>1</v>
      </c>
      <c r="B4" s="8" t="s">
        <v>16</v>
      </c>
      <c r="C4" s="10" t="s">
        <v>14</v>
      </c>
      <c r="D4" s="11">
        <v>1</v>
      </c>
      <c r="E4" s="12">
        <v>201200</v>
      </c>
      <c r="F4" s="12">
        <v>194700</v>
      </c>
      <c r="G4" s="12">
        <v>198600</v>
      </c>
      <c r="H4" s="4">
        <f t="shared" ref="H4:H9" si="0">(E4+F4+G4)/3</f>
        <v>198166.66666666666</v>
      </c>
      <c r="I4" s="4">
        <f t="shared" ref="I4:I9" si="1">STDEV(E4:G4)</f>
        <v>3271.5949219506583</v>
      </c>
      <c r="J4" s="5">
        <f t="shared" ref="J4:J9" si="2">I4/H4*100</f>
        <v>1.6509309950970521</v>
      </c>
      <c r="K4" s="6">
        <f t="shared" ref="K4:K9" si="3">H4*D4</f>
        <v>198166.66666666666</v>
      </c>
    </row>
    <row r="5" spans="1:11" s="7" customFormat="1" ht="60" customHeight="1" x14ac:dyDescent="0.25">
      <c r="A5" s="9">
        <v>2</v>
      </c>
      <c r="B5" s="13" t="s">
        <v>21</v>
      </c>
      <c r="C5" s="10" t="s">
        <v>14</v>
      </c>
      <c r="D5" s="11">
        <v>2</v>
      </c>
      <c r="E5" s="12">
        <v>43400</v>
      </c>
      <c r="F5" s="12">
        <v>41500</v>
      </c>
      <c r="G5" s="12">
        <v>42250</v>
      </c>
      <c r="H5" s="4">
        <f t="shared" si="0"/>
        <v>42383.333333333336</v>
      </c>
      <c r="I5" s="4">
        <f t="shared" si="1"/>
        <v>956.99181466370624</v>
      </c>
      <c r="J5" s="5">
        <f t="shared" si="2"/>
        <v>2.2579437231546353</v>
      </c>
      <c r="K5" s="6">
        <f t="shared" si="3"/>
        <v>84766.666666666672</v>
      </c>
    </row>
    <row r="6" spans="1:11" s="7" customFormat="1" ht="60" customHeight="1" x14ac:dyDescent="0.25">
      <c r="A6" s="9">
        <v>3</v>
      </c>
      <c r="B6" s="13" t="s">
        <v>20</v>
      </c>
      <c r="C6" s="10" t="s">
        <v>14</v>
      </c>
      <c r="D6" s="11">
        <v>2</v>
      </c>
      <c r="E6" s="12">
        <v>83400</v>
      </c>
      <c r="F6" s="12">
        <v>81200</v>
      </c>
      <c r="G6" s="12">
        <v>82300</v>
      </c>
      <c r="H6" s="4">
        <f t="shared" si="0"/>
        <v>82300</v>
      </c>
      <c r="I6" s="4">
        <f t="shared" si="1"/>
        <v>1100</v>
      </c>
      <c r="J6" s="5">
        <f t="shared" si="2"/>
        <v>1.336573511543135</v>
      </c>
      <c r="K6" s="6">
        <f t="shared" si="3"/>
        <v>164600</v>
      </c>
    </row>
    <row r="7" spans="1:11" s="7" customFormat="1" ht="60" customHeight="1" x14ac:dyDescent="0.25">
      <c r="A7" s="9">
        <v>4</v>
      </c>
      <c r="B7" s="13" t="s">
        <v>22</v>
      </c>
      <c r="C7" s="10" t="s">
        <v>14</v>
      </c>
      <c r="D7" s="11">
        <v>3</v>
      </c>
      <c r="E7" s="12">
        <v>44650</v>
      </c>
      <c r="F7" s="12">
        <v>42700</v>
      </c>
      <c r="G7" s="12">
        <v>43700</v>
      </c>
      <c r="H7" s="4">
        <f t="shared" si="0"/>
        <v>43683.333333333336</v>
      </c>
      <c r="I7" s="4">
        <f t="shared" si="1"/>
        <v>975.10683175400493</v>
      </c>
      <c r="J7" s="5">
        <f t="shared" si="2"/>
        <v>2.2322170890973023</v>
      </c>
      <c r="K7" s="6">
        <f t="shared" si="3"/>
        <v>131050</v>
      </c>
    </row>
    <row r="8" spans="1:11" s="7" customFormat="1" ht="60" customHeight="1" x14ac:dyDescent="0.25">
      <c r="A8" s="9">
        <v>5</v>
      </c>
      <c r="B8" s="8" t="s">
        <v>17</v>
      </c>
      <c r="C8" s="10" t="s">
        <v>19</v>
      </c>
      <c r="D8" s="11">
        <v>100</v>
      </c>
      <c r="E8" s="12">
        <v>160</v>
      </c>
      <c r="F8" s="12">
        <v>148</v>
      </c>
      <c r="G8" s="12">
        <v>155</v>
      </c>
      <c r="H8" s="4">
        <f t="shared" si="0"/>
        <v>154.33333333333334</v>
      </c>
      <c r="I8" s="4">
        <f t="shared" si="1"/>
        <v>6.0277137733417074</v>
      </c>
      <c r="J8" s="5">
        <f t="shared" si="2"/>
        <v>3.9056460734395513</v>
      </c>
      <c r="K8" s="6">
        <f t="shared" si="3"/>
        <v>15433.333333333334</v>
      </c>
    </row>
    <row r="9" spans="1:11" s="7" customFormat="1" ht="60" customHeight="1" x14ac:dyDescent="0.25">
      <c r="A9" s="9">
        <v>6</v>
      </c>
      <c r="B9" s="8" t="s">
        <v>18</v>
      </c>
      <c r="C9" s="10" t="s">
        <v>14</v>
      </c>
      <c r="D9" s="11">
        <v>16</v>
      </c>
      <c r="E9" s="12">
        <v>290</v>
      </c>
      <c r="F9" s="12">
        <v>270</v>
      </c>
      <c r="G9" s="12">
        <v>278</v>
      </c>
      <c r="H9" s="4">
        <f t="shared" si="0"/>
        <v>279.33333333333331</v>
      </c>
      <c r="I9" s="4">
        <f t="shared" si="1"/>
        <v>10.066445913694333</v>
      </c>
      <c r="J9" s="5">
        <f t="shared" si="2"/>
        <v>3.603739587241408</v>
      </c>
      <c r="K9" s="6">
        <f t="shared" si="3"/>
        <v>4469.333333333333</v>
      </c>
    </row>
    <row r="11" spans="1:11" ht="33.75" customHeight="1" x14ac:dyDescent="0.25">
      <c r="A11" s="17" t="s">
        <v>13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</row>
  </sheetData>
  <mergeCells count="9">
    <mergeCell ref="K2:K3"/>
    <mergeCell ref="A1:K1"/>
    <mergeCell ref="A11:K11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2026-08-11T04:12:13Z</dcterms:modified>
</cp:coreProperties>
</file>