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9. Сентябрь\Оказание услуг по предоставления права использования программы для ЭВМ (ЭЦП)\"/>
    </mc:Choice>
  </mc:AlternateContent>
  <xr:revisionPtr revIDLastSave="0" documentId="13_ncr:1_{9CC89BD7-84EE-469F-9F0C-364317323309}" xr6:coauthVersionLast="47" xr6:coauthVersionMax="47" xr10:uidLastSave="{00000000-0000-0000-0000-000000000000}"/>
  <bookViews>
    <workbookView xWindow="38280" yWindow="5160" windowWidth="29040" windowHeight="15840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3" l="1"/>
  <c r="N4" i="3"/>
  <c r="H5" i="3"/>
  <c r="I5" i="3"/>
  <c r="J5" i="3"/>
  <c r="K5" i="3" s="1"/>
  <c r="L5" i="3"/>
  <c r="M5" i="3"/>
  <c r="M4" i="3"/>
  <c r="N6" i="3" l="1"/>
  <c r="L4" i="3"/>
  <c r="J4" i="3" l="1"/>
  <c r="I4" i="3"/>
  <c r="H4" i="3"/>
  <c r="K4" i="3" l="1"/>
</calcChain>
</file>

<file path=xl/sharedStrings.xml><?xml version="1.0" encoding="utf-8"?>
<sst xmlns="http://schemas.openxmlformats.org/spreadsheetml/2006/main" count="21" uniqueCount="20">
  <si>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</si>
  <si>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</si>
  <si>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</si>
  <si>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</si>
  <si>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</si>
  <si>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</si>
  <si>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</si>
  <si>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</si>
  <si>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</si>
  <si>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</si>
  <si>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</si>
  <si>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</si>
  <si>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</si>
  <si>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</si>
  <si>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</si>
  <si>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>Номер источника ценовой информации (ИЦИ №i) и цена единицы товара, работы, услуги, представленная i-тым ИЦИ (Цi), руб.</t>
  </si>
  <si>
    <t>Обоснование начальной (максимальной) цены контракта на оказание услуг услуг по предоставления права использования программы для ЭВМ, предназначенной для взаимодействия Заказчика с Удостоверяющим центром с использованием веб-сервиса для ускоренного выпуска сертификатов электронной подписи на рабочем месте организации для нужд ФГБУ «СПб НИИФ» Минздрава России в 2026 году</t>
  </si>
  <si>
    <t>Лицензия на право использования СКЗИ «КриптоПро CSP» в составе сертификата ключа администратора КЦР</t>
  </si>
  <si>
    <t>шт.</t>
  </si>
  <si>
    <t xml:space="preserve">Квалифицированная ЭЦП для ФЛ (для документов, ЭДО, отчетности, гос. порталов).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</si>
</sst>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readingOrder="1"/>
    </xf>
    <xf numFmtId="4" fontId="8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"/>
  <sheetViews>
    <sheetView tabSelected="1" workbookViewId="0">
      <selection activeCell="B4" sqref="B4"/>
    </sheetView>
  </sheetViews>
  <sheetFormatPr defaultRowHeight="15" x14ac:dyDescent="0.25"/>
  <cols>
    <col min="2" max="2" width="33.7109375" customWidth="1"/>
    <col min="3" max="3" width="13.28515625" customWidth="1"/>
    <col min="4" max="4" width="13.42578125" customWidth="1"/>
    <col min="5" max="5" width="17.42578125" customWidth="1"/>
    <col min="6" max="6" width="16.7109375" customWidth="1"/>
    <col min="7" max="7" width="17.85546875" customWidth="1"/>
    <col min="8" max="8" width="11.42578125" customWidth="1"/>
    <col min="12" max="12" width="10.42578125" customWidth="1"/>
    <col min="13" max="13" width="18.28515625" customWidth="1"/>
    <col min="14" max="14" width="17.85546875" customWidth="1"/>
  </cols>
  <sheetData>
    <row r="1" spans="1:14" ht="47.25" customHeight="1" x14ac:dyDescent="0.25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48.75" customHeight="1" x14ac:dyDescent="0.25">
      <c r="A2" s="17" t="s">
        <v>1</v>
      </c>
      <c r="B2" s="18" t="s">
        <v>2</v>
      </c>
      <c r="C2" s="18" t="s">
        <v>3</v>
      </c>
      <c r="D2" s="18" t="s">
        <v>4</v>
      </c>
      <c r="E2" s="18" t="s">
        <v>15</v>
      </c>
      <c r="F2" s="18"/>
      <c r="G2" s="18"/>
      <c r="H2" s="19" t="s">
        <v>5</v>
      </c>
      <c r="I2" s="12" t="s">
        <v>6</v>
      </c>
      <c r="J2" s="12"/>
      <c r="K2" s="12"/>
      <c r="L2" s="12" t="s">
        <v>13</v>
      </c>
      <c r="M2" s="13" t="s">
        <v>7</v>
      </c>
      <c r="N2" s="16" t="s">
        <v>14</v>
      </c>
    </row>
    <row r="3" spans="1:14" ht="102" x14ac:dyDescent="0.25">
      <c r="A3" s="17"/>
      <c r="B3" s="18"/>
      <c r="C3" s="18"/>
      <c r="D3" s="18"/>
      <c r="E3" s="1" t="s">
        <v>8</v>
      </c>
      <c r="F3" s="1" t="s">
        <v>9</v>
      </c>
      <c r="G3" s="1" t="s">
        <v>10</v>
      </c>
      <c r="H3" s="18"/>
      <c r="I3" s="11" t="s">
        <v>11</v>
      </c>
      <c r="J3" s="1" t="s">
        <v>0</v>
      </c>
      <c r="K3" s="2" t="s">
        <v>12</v>
      </c>
      <c r="L3" s="12"/>
      <c r="M3" s="13"/>
      <c r="N3" s="16"/>
    </row>
    <row r="4" spans="1:14" ht="33.75" x14ac:dyDescent="0.25">
      <c r="A4" s="3">
        <v>1</v>
      </c>
      <c r="B4" s="3" t="s">
        <v>19</v>
      </c>
      <c r="C4" s="9" t="s">
        <v>18</v>
      </c>
      <c r="D4" s="3">
        <v>200</v>
      </c>
      <c r="E4" s="6">
        <v>890</v>
      </c>
      <c r="F4" s="10">
        <v>1068</v>
      </c>
      <c r="G4" s="10">
        <v>1157</v>
      </c>
      <c r="H4" s="4">
        <f>COUNT(E4:G4)</f>
        <v>3</v>
      </c>
      <c r="I4" s="4">
        <f>IF(ISERR(AVERAGE(E4:G4)),"",AVERAGE(E4:G4))</f>
        <v>1038.33</v>
      </c>
      <c r="J4" s="4">
        <f>IF(ISERR(STDEV(E4:G4)),"",STDEV(E4:G4))</f>
        <v>135.94999999999999</v>
      </c>
      <c r="K4" s="8">
        <f>IF(ISERR(J4/I4),"",J4/I4)</f>
        <v>0.13100000000000001</v>
      </c>
      <c r="L4" s="5">
        <f>AVERAGE(E4:G4)</f>
        <v>1038.33</v>
      </c>
      <c r="M4" s="5">
        <f>E4</f>
        <v>890</v>
      </c>
      <c r="N4" s="7">
        <f>M4*D4</f>
        <v>178000</v>
      </c>
    </row>
    <row r="5" spans="1:14" ht="33.75" x14ac:dyDescent="0.25">
      <c r="A5" s="3">
        <v>1</v>
      </c>
      <c r="B5" s="3" t="s">
        <v>17</v>
      </c>
      <c r="C5" s="9" t="s">
        <v>18</v>
      </c>
      <c r="D5" s="3">
        <v>200</v>
      </c>
      <c r="E5" s="6">
        <v>600</v>
      </c>
      <c r="F5" s="10">
        <v>720</v>
      </c>
      <c r="G5" s="10">
        <v>780</v>
      </c>
      <c r="H5" s="4">
        <f>COUNT(E5:G5)</f>
        <v>3</v>
      </c>
      <c r="I5" s="4">
        <f>IF(ISERR(AVERAGE(E5:G5)),"",AVERAGE(E5:G5))</f>
        <v>700</v>
      </c>
      <c r="J5" s="4">
        <f>IF(ISERR(STDEV(E5:G5)),"",STDEV(E5:G5))</f>
        <v>91.65</v>
      </c>
      <c r="K5" s="8">
        <f>IF(ISERR(J5/I5),"",J5/I5)</f>
        <v>0.13100000000000001</v>
      </c>
      <c r="L5" s="5">
        <f>AVERAGE(E5:G5)</f>
        <v>700</v>
      </c>
      <c r="M5" s="5">
        <f>E5</f>
        <v>600</v>
      </c>
      <c r="N5" s="7">
        <f>M5*D5</f>
        <v>120000</v>
      </c>
    </row>
    <row r="6" spans="1:14" x14ac:dyDescent="0.25">
      <c r="N6" s="7">
        <f>SUM(N4:N5)</f>
        <v>298000</v>
      </c>
    </row>
  </sheetData>
  <mergeCells count="11">
    <mergeCell ref="L2:L3"/>
    <mergeCell ref="M2:M3"/>
    <mergeCell ref="A1:N1"/>
    <mergeCell ref="N2:N3"/>
    <mergeCell ref="A2:A3"/>
    <mergeCell ref="B2:B3"/>
    <mergeCell ref="C2:C3"/>
    <mergeCell ref="D2:D3"/>
    <mergeCell ref="E2:G2"/>
    <mergeCell ref="H2:H3"/>
    <mergeCell ref="I2:K2"/>
  </mergeCells>
  <phoneticPr fontId="9" type="noConversion"/>
  <conditionalFormatting sqref="K4:K5">
    <cfRule type="cellIs" dxfId="2" priority="4" stopIfTrue="1" operator="greaterThanOrEqual">
      <formula>0.33</formula>
    </cfRule>
    <cfRule type="cellIs" dxfId="1" priority="5" stopIfTrue="1" operator="greaterThanOrEqual">
      <formula>0.33</formula>
    </cfRule>
    <cfRule type="cellIs" dxfId="0" priority="6" stopIfTrue="1" operator="between">
      <formula>33</formula>
      <formula>100</formula>
    </cfRule>
  </conditionalFormatting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2025-12-29T05:05:16Z</cp:lastPrinted>
  <dcterms:created xsi:type="dcterms:W3CDTF">2018-02-08T09:44:50Z</dcterms:created>
  <dcterms:modified xsi:type="dcterms:W3CDTF">2026-09-01T07:57:21Z</dcterms:modified>
</cp:coreProperties>
</file>