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10" windowHeight="11010"/>
  </bookViews>
  <sheets>
    <sheet name="Расчёт НМЦК" sheetId="4" r:id="rId1"/>
  </sheets>
  <definedNames>
    <definedName name="_xlnm._FilterDatabase" localSheetId="0" hidden="1">'Расчёт НМЦК'!$A$1:$N$12</definedName>
    <definedName name="_xlnm.Print_Area" localSheetId="0">'Расчёт НМЦК'!$A$1:$N$17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4" l="1"/>
  <c r="L9" i="4" s="1"/>
  <c r="M9" i="4" s="1"/>
  <c r="N9" i="4" s="1"/>
  <c r="K10" i="4"/>
  <c r="L10" i="4" s="1"/>
  <c r="M10" i="4" s="1"/>
  <c r="N10" i="4" s="1"/>
  <c r="K11" i="4"/>
  <c r="L11" i="4" s="1"/>
  <c r="M11" i="4" s="1"/>
  <c r="N11" i="4" s="1"/>
  <c r="H9" i="4"/>
  <c r="I9" i="4" s="1"/>
  <c r="J9" i="4" s="1"/>
  <c r="H10" i="4"/>
  <c r="I10" i="4" s="1"/>
  <c r="J10" i="4" s="1"/>
  <c r="H11" i="4"/>
  <c r="I11" i="4" s="1"/>
  <c r="J11" i="4" s="1"/>
  <c r="N12" i="4" l="1"/>
</calcChain>
</file>

<file path=xl/sharedStrings.xml><?xml version="1.0" encoding="utf-8"?>
<sst xmlns="http://schemas.openxmlformats.org/spreadsheetml/2006/main" count="26" uniqueCount="24">
  <si>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</si>
  <si>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</si>
  <si>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</si>
  <si>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</si>
  <si>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</si>
  <si>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</si>
  <si>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</si>
  <si>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</si>
  <si>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</si>
  <si>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</si>
  <si>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</si>
  <si>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</si>
  <si>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</si>
  <si>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</si>
  <si>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</si>
  <si>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</si>
  <si>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</si>
  <si>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t>Жалюзи вертикальные 1790*2300</t>
  </si>
  <si>
    <t>жалюзи вертикальные 1530*1300</t>
  </si>
  <si>
    <t>жалюзи вертикальные 1510*1500</t>
  </si>
  <si>
    <t xml:space="preserve">Поставщик 1 (Исх. №б/н от 27.07.2026) </t>
  </si>
  <si>
    <t xml:space="preserve">Поставщик 2 (Исх. №204 от 16.07.2026) </t>
  </si>
  <si>
    <t xml:space="preserve">Поставщик 3 (Исх. №б/н от 13.07.2026) 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</si>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</sst>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7</xdr:row>
      <xdr:rowOff>1299882</xdr:rowOff>
    </xdr:from>
    <xdr:to>
      <xdr:col>10</xdr:col>
      <xdr:colOff>33618</xdr:colOff>
      <xdr:row>7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799960</xdr:colOff>
      <xdr:row>7</xdr:row>
      <xdr:rowOff>1598799</xdr:rowOff>
    </xdr:from>
    <xdr:to>
      <xdr:col>10</xdr:col>
      <xdr:colOff>2285860</xdr:colOff>
      <xdr:row>7</xdr:row>
      <xdr:rowOff>1960749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7429" y="332520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7</xdr:row>
      <xdr:rowOff>1238250</xdr:rowOff>
    </xdr:from>
    <xdr:to>
      <xdr:col>10</xdr:col>
      <xdr:colOff>457200</xdr:colOff>
      <xdr:row>7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tabSelected="1" view="pageBreakPreview" zoomScale="80" zoomScaleNormal="85" zoomScaleSheetLayoutView="80" workbookViewId="0">
      <selection activeCell="K25" sqref="K25"/>
    </sheetView>
  </sheetViews>
  <sheetFormatPr defaultColWidth="9.140625" defaultRowHeight="16.5" x14ac:dyDescent="0.25"/>
  <cols>
    <col min="1" max="1" width="5.42578125" style="1" customWidth="1"/>
    <col min="2" max="2" width="70.5703125" style="1" customWidth="1"/>
    <col min="3" max="3" width="13.7109375" style="1" customWidth="1"/>
    <col min="4" max="4" width="9.7109375" style="1" customWidth="1"/>
    <col min="5" max="5" width="18.42578125" style="1" customWidth="1"/>
    <col min="6" max="6" width="18.7109375" style="1" customWidth="1"/>
    <col min="7" max="7" width="19" style="1" customWidth="1"/>
    <col min="8" max="8" width="21.5703125" style="1" customWidth="1"/>
    <col min="9" max="9" width="15.42578125" style="1" customWidth="1"/>
    <col min="10" max="10" width="18.140625" style="1" customWidth="1"/>
    <col min="11" max="11" width="45.7109375" style="1" customWidth="1"/>
    <col min="12" max="12" width="14.7109375" style="1" bestFit="1" customWidth="1"/>
    <col min="13" max="14" width="22.85546875" style="1" customWidth="1"/>
    <col min="15" max="16384" width="9.140625" style="1"/>
  </cols>
  <sheetData>
    <row r="1" spans="1:28" x14ac:dyDescent="0.25">
      <c r="H1" s="19"/>
      <c r="I1" s="19"/>
      <c r="J1" s="19"/>
      <c r="K1" s="19"/>
      <c r="L1" s="19"/>
      <c r="M1" s="19"/>
      <c r="N1" s="19"/>
    </row>
    <row r="2" spans="1:28" x14ac:dyDescent="0.25">
      <c r="H2" s="11"/>
      <c r="I2" s="11"/>
      <c r="J2" s="11"/>
      <c r="K2" s="11"/>
      <c r="L2" s="11"/>
      <c r="M2" s="11"/>
      <c r="N2" s="11"/>
    </row>
    <row r="3" spans="1:28" x14ac:dyDescent="0.25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8" x14ac:dyDescent="0.25">
      <c r="H4" s="11"/>
      <c r="I4" s="11"/>
      <c r="J4" s="11"/>
      <c r="K4" s="11"/>
      <c r="L4" s="11"/>
      <c r="M4" s="11"/>
      <c r="N4" s="11"/>
    </row>
    <row r="5" spans="1:28" ht="34.5" customHeight="1" x14ac:dyDescent="0.25">
      <c r="A5" s="26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28" x14ac:dyDescent="0.25"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x14ac:dyDescent="0.25">
      <c r="A7" s="25" t="s">
        <v>10</v>
      </c>
      <c r="B7" s="15" t="s">
        <v>9</v>
      </c>
      <c r="C7" s="15" t="s">
        <v>8</v>
      </c>
      <c r="D7" s="15" t="s">
        <v>7</v>
      </c>
      <c r="E7" s="15" t="s">
        <v>6</v>
      </c>
      <c r="F7" s="15"/>
      <c r="G7" s="15"/>
      <c r="H7" s="24" t="s">
        <v>5</v>
      </c>
      <c r="I7" s="24"/>
      <c r="J7" s="24"/>
      <c r="K7" s="21" t="s">
        <v>4</v>
      </c>
      <c r="L7" s="22"/>
      <c r="M7" s="22"/>
      <c r="N7" s="23"/>
    </row>
    <row r="8" spans="1:28" ht="168.75" customHeight="1" x14ac:dyDescent="0.25">
      <c r="A8" s="25"/>
      <c r="B8" s="15"/>
      <c r="C8" s="15"/>
      <c r="D8" s="15"/>
      <c r="E8" s="13" t="s">
        <v>20</v>
      </c>
      <c r="F8" s="13" t="s">
        <v>21</v>
      </c>
      <c r="G8" s="13" t="s">
        <v>22</v>
      </c>
      <c r="H8" s="13" t="s">
        <v>3</v>
      </c>
      <c r="I8" s="13" t="s">
        <v>2</v>
      </c>
      <c r="J8" s="13" t="s">
        <v>14</v>
      </c>
      <c r="K8" s="2" t="s">
        <v>15</v>
      </c>
      <c r="L8" s="13" t="s">
        <v>1</v>
      </c>
      <c r="M8" s="13" t="s">
        <v>0</v>
      </c>
      <c r="N8" s="13" t="s">
        <v>12</v>
      </c>
    </row>
    <row r="9" spans="1:28" s="6" customFormat="1" x14ac:dyDescent="0.25">
      <c r="A9" s="2">
        <v>1</v>
      </c>
      <c r="B9" s="10" t="s">
        <v>17</v>
      </c>
      <c r="C9" s="7" t="s">
        <v>16</v>
      </c>
      <c r="D9" s="8">
        <v>1</v>
      </c>
      <c r="E9" s="3">
        <v>8694</v>
      </c>
      <c r="F9" s="4">
        <v>7780</v>
      </c>
      <c r="G9" s="3">
        <v>10273</v>
      </c>
      <c r="H9" s="4">
        <f t="shared" ref="H9:H11" si="0">AVERAGE(E9:G9)</f>
        <v>8915.6666666666661</v>
      </c>
      <c r="I9" s="5">
        <f t="shared" ref="I9:I11" si="1">SQRT(((SUM((POWER(E9-H9,2)),(POWER(F9-H9,2)),(POWER(G9-H9,2)))/(COLUMNS(E9:G9)-1))))</f>
        <v>1261.1955967784431</v>
      </c>
      <c r="J9" s="5">
        <f t="shared" ref="J9:J11" si="2">I9/H9*100</f>
        <v>14.145836132408604</v>
      </c>
      <c r="K9" s="4">
        <f t="shared" ref="K9:K11" si="3">((D9/3)*(SUM(E9:G9)))</f>
        <v>8915.6666666666661</v>
      </c>
      <c r="L9" s="4">
        <f t="shared" ref="L9:L11" si="4">K9/D9</f>
        <v>8915.6666666666661</v>
      </c>
      <c r="M9" s="4">
        <f t="shared" ref="M9:M11" si="5">ROUND(L9,2)</f>
        <v>8915.67</v>
      </c>
      <c r="N9" s="4">
        <f t="shared" ref="N9:N11" si="6">M9*D9</f>
        <v>8915.67</v>
      </c>
    </row>
    <row r="10" spans="1:28" s="6" customFormat="1" x14ac:dyDescent="0.25">
      <c r="A10" s="2">
        <v>2</v>
      </c>
      <c r="B10" s="10" t="s">
        <v>18</v>
      </c>
      <c r="C10" s="7" t="s">
        <v>16</v>
      </c>
      <c r="D10" s="8">
        <v>1</v>
      </c>
      <c r="E10" s="3">
        <v>3216</v>
      </c>
      <c r="F10" s="4">
        <v>2900</v>
      </c>
      <c r="G10" s="3">
        <v>3286</v>
      </c>
      <c r="H10" s="4">
        <f t="shared" si="0"/>
        <v>3134</v>
      </c>
      <c r="I10" s="5">
        <f t="shared" si="1"/>
        <v>205.65018842685265</v>
      </c>
      <c r="J10" s="5">
        <f t="shared" si="2"/>
        <v>6.5619077353813866</v>
      </c>
      <c r="K10" s="4">
        <f t="shared" si="3"/>
        <v>3134</v>
      </c>
      <c r="L10" s="4">
        <f t="shared" si="4"/>
        <v>3134</v>
      </c>
      <c r="M10" s="4">
        <f t="shared" si="5"/>
        <v>3134</v>
      </c>
      <c r="N10" s="4">
        <f t="shared" si="6"/>
        <v>3134</v>
      </c>
    </row>
    <row r="11" spans="1:28" s="6" customFormat="1" x14ac:dyDescent="0.25">
      <c r="A11" s="2">
        <v>3</v>
      </c>
      <c r="B11" s="10" t="s">
        <v>19</v>
      </c>
      <c r="C11" s="7" t="s">
        <v>16</v>
      </c>
      <c r="D11" s="8">
        <v>1</v>
      </c>
      <c r="E11" s="3">
        <v>3490</v>
      </c>
      <c r="F11" s="4">
        <v>3150</v>
      </c>
      <c r="G11" s="3">
        <v>3652</v>
      </c>
      <c r="H11" s="4">
        <f t="shared" si="0"/>
        <v>3430.6666666666665</v>
      </c>
      <c r="I11" s="5">
        <f t="shared" si="1"/>
        <v>256.20564656801253</v>
      </c>
      <c r="J11" s="5">
        <f t="shared" si="2"/>
        <v>7.4681008521573808</v>
      </c>
      <c r="K11" s="4">
        <f t="shared" si="3"/>
        <v>3430.6666666666665</v>
      </c>
      <c r="L11" s="4">
        <f t="shared" si="4"/>
        <v>3430.6666666666665</v>
      </c>
      <c r="M11" s="4">
        <f t="shared" si="5"/>
        <v>3430.67</v>
      </c>
      <c r="N11" s="4">
        <f t="shared" si="6"/>
        <v>3430.67</v>
      </c>
    </row>
    <row r="12" spans="1:28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9">
        <f>SUM(N9:N11)</f>
        <v>15480.34</v>
      </c>
    </row>
    <row r="14" spans="1:28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28" ht="4.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28" hidden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27" spans="2:2" x14ac:dyDescent="0.25">
      <c r="B27" s="12"/>
    </row>
  </sheetData>
  <mergeCells count="12">
    <mergeCell ref="A14:N16"/>
    <mergeCell ref="D7:D8"/>
    <mergeCell ref="A12:M12"/>
    <mergeCell ref="H1:N1"/>
    <mergeCell ref="A3:N3"/>
    <mergeCell ref="K7:N7"/>
    <mergeCell ref="E7:G7"/>
    <mergeCell ref="H7:J7"/>
    <mergeCell ref="A7:A8"/>
    <mergeCell ref="B7:B8"/>
    <mergeCell ref="C7:C8"/>
    <mergeCell ref="A5:N5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2020-06-17T00:21:56Z</cp:lastPrinted>
  <dcterms:created xsi:type="dcterms:W3CDTF">2017-04-24T23:08:05Z</dcterms:created>
  <dcterms:modified xsi:type="dcterms:W3CDTF">2026-08-03T23:34:56Z</dcterms:modified>
</cp:coreProperties>
</file>