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to_MakurinaMV\Desktop\"/>
    </mc:Choice>
  </mc:AlternateContent>
  <bookViews>
    <workbookView xWindow="0" yWindow="0" windowWidth="28800" windowHeight="11730"/>
  </bookViews>
  <sheets>
    <sheet name="ОРИГИНАЛЫ ПО КП" sheetId="1" r:id="rId1"/>
  </sheets>
  <definedNames>
    <definedName name="_xlnm._FilterDatabase" localSheetId="0" hidden="1">'ОРИГИНАЛЫ ПО КП'!$A$8:$AKM$9</definedName>
    <definedName name="ManagerInfo" localSheetId="0">#REF!</definedName>
    <definedName name="ManagerInfo">#REF!</definedName>
    <definedName name="TradeDepartment" localSheetId="0">#REF!</definedName>
    <definedName name="TradeDepartment">#REF!</definedName>
    <definedName name="_xlnm.Print_Area" localSheetId="0">'ОРИГИНАЛЫ ПО КП'!$A$1:$O$16</definedName>
  </definedNames>
  <calcPr calcId="162913"/>
</workbook>
</file>

<file path=xl/calcChain.xml><?xml version="1.0" encoding="utf-8"?>
<calcChain xmlns="http://schemas.openxmlformats.org/spreadsheetml/2006/main">
  <c r="K9" i="1" l="1"/>
  <c r="F8" i="1"/>
  <c r="L9" i="1"/>
  <c r="M9" i="1" l="1"/>
  <c r="N9" i="1"/>
  <c r="D9" i="1" s="1"/>
  <c r="N8" i="1" l="1"/>
</calcChain>
</file>

<file path=xl/sharedStrings.xml><?xml version="1.0" encoding="utf-8"?>
<sst xmlns="http://schemas.openxmlformats.org/spreadsheetml/2006/main" count="27" uniqueCount="27">
  <si>
    <t>Отдел тылового обеспечения</t>
  </si>
  <si>
    <t>Абросимова</t>
  </si>
  <si>
    <t>Крячко</t>
  </si>
  <si>
    <t>Шевченко</t>
  </si>
  <si>
    <t>№ п/п</t>
  </si>
  <si>
    <t>ОКПД ХХ</t>
  </si>
  <si>
    <t>ОКПД ХХХХ</t>
  </si>
  <si>
    <t>ВР ХХХ</t>
  </si>
  <si>
    <t>Ед. изм.</t>
  </si>
  <si>
    <t>Цена 3</t>
  </si>
  <si>
    <r>
      <rPr>
        <sz val="12"/>
        <color rgb="FF000000"/>
        <rFont val="Times New Roman"/>
      </rPr>
      <t xml:space="preserve">Средняя арифметическая цена за ед. </t>
    </r>
    <r>
      <rPr>
        <b/>
        <sz val="12"/>
        <color rgb="FF000000"/>
        <rFont val="Times New Roman"/>
      </rPr>
      <t>&lt;ц&gt;</t>
    </r>
  </si>
  <si>
    <r>
      <rPr>
        <sz val="12"/>
        <color rgb="FF000000"/>
        <rFont val="Times New Roman"/>
      </rPr>
      <t xml:space="preserve">Среднеквадратическое отклонение </t>
    </r>
    <r>
      <rPr>
        <b/>
        <sz val="12"/>
        <color rgb="FF000000"/>
        <rFont val="Times New Roman"/>
      </rPr>
      <t>σ</t>
    </r>
  </si>
  <si>
    <r>
      <rPr>
        <sz val="12"/>
        <color rgb="FF000000"/>
        <rFont val="Times New Roman"/>
      </rPr>
      <t xml:space="preserve">Коэффициент вариации цен </t>
    </r>
    <r>
      <rPr>
        <b/>
        <sz val="12"/>
        <color rgb="FF000000"/>
        <rFont val="Times New Roman"/>
      </rPr>
      <t>V(%)</t>
    </r>
  </si>
  <si>
    <r>
      <rPr>
        <sz val="12"/>
        <rFont val="Times New Roman"/>
      </rPr>
      <t>шт</t>
    </r>
  </si>
  <si>
    <t>Цена 1</t>
  </si>
  <si>
    <t>Цена 2</t>
  </si>
  <si>
    <t>20.59</t>
  </si>
  <si>
    <t>20.59.30.190</t>
  </si>
  <si>
    <t>Краска штемпельная</t>
  </si>
  <si>
    <t>Поставка краски штемпельной 2026</t>
  </si>
  <si>
    <t xml:space="preserve">Проверено на аффилированность  
</t>
  </si>
  <si>
    <t>ГГТИ ОТО</t>
  </si>
  <si>
    <t>Бормин Р.А.</t>
  </si>
  <si>
    <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</si>
  <si>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</si>
  <si>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</si>
  <si>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Приложение № 1 «предложения на закупку (обоснование стартовой цены контракта)»                ИКЗ:261470401971047040100100430000000000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</si>
</sst>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Calibri"/>
    </font>
    <font>
      <sz val="12"/>
      <name val="Times New Roman"/>
    </font>
    <font>
      <sz val="12"/>
      <color rgb="FFFFFFFF"/>
      <name val="Times New Roman"/>
    </font>
    <font>
      <b/>
      <sz val="20"/>
      <name val="Times New Roman"/>
    </font>
    <font>
      <b/>
      <sz val="20"/>
      <color rgb="FFFFFFFF"/>
      <name val="Times New Roman"/>
    </font>
    <font>
      <b/>
      <sz val="12"/>
      <name val="Times New Roman"/>
    </font>
    <font>
      <b/>
      <sz val="16"/>
      <name val="Times New Roman"/>
    </font>
    <font>
      <sz val="16"/>
      <name val="Times New Roman"/>
    </font>
    <font>
      <sz val="11"/>
      <name val="Times New Roman"/>
    </font>
    <font>
      <b/>
      <sz val="14"/>
      <name val="Times New Roman"/>
    </font>
    <font>
      <sz val="12"/>
      <color rgb="FF000000"/>
      <name val="Times New Roman"/>
    </font>
    <font>
      <sz val="12"/>
      <name val="Times New Roman"/>
    </font>
    <font>
      <b/>
      <sz val="12"/>
      <name val="Times New Roman"/>
    </font>
    <font>
      <sz val="10"/>
      <name val="Times New Roman"/>
    </font>
    <font>
      <b/>
      <sz val="12"/>
      <color rgb="FF000000"/>
      <name val="Times New Roman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0" fillId="0" borderId="0" applyBorder="0" applyProtection="0"/>
    <xf numFmtId="0" fontId="20" fillId="0" borderId="0"/>
  </cellStyleXfs>
  <cellXfs count="64">
    <xf numFmtId="0" fontId="0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6" fillId="0" borderId="0" xfId="0" applyNumberFormat="1" applyFont="1" applyAlignment="1">
      <alignment wrapText="1"/>
    </xf>
    <xf numFmtId="0" fontId="6" fillId="0" borderId="0" xfId="0" applyNumberFormat="1" applyFont="1"/>
    <xf numFmtId="0" fontId="6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7" fillId="0" borderId="2" xfId="0" applyNumberFormat="1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vertical="top" wrapText="1"/>
    </xf>
    <xf numFmtId="0" fontId="0" fillId="0" borderId="2" xfId="0" applyNumberFormat="1" applyFont="1" applyBorder="1"/>
    <xf numFmtId="0" fontId="1" fillId="0" borderId="2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vertical="center" wrapText="1"/>
    </xf>
    <xf numFmtId="3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vertical="top"/>
    </xf>
    <xf numFmtId="0" fontId="13" fillId="0" borderId="0" xfId="0" applyNumberFormat="1" applyFont="1" applyAlignment="1">
      <alignment horizontal="left" vertical="top"/>
    </xf>
    <xf numFmtId="0" fontId="13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0" fontId="19" fillId="0" borderId="6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5" fillId="0" borderId="0" xfId="0" applyNumberFormat="1" applyFont="1" applyAlignment="1">
      <alignment vertical="center" wrapText="1"/>
    </xf>
    <xf numFmtId="0" fontId="15" fillId="0" borderId="0" xfId="0" applyNumberFormat="1" applyFont="1" applyAlignment="1">
      <alignment vertical="top"/>
    </xf>
    <xf numFmtId="14" fontId="15" fillId="0" borderId="0" xfId="0" applyNumberFormat="1" applyFont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21" fillId="0" borderId="0" xfId="0" applyNumberFormat="1" applyFont="1" applyFill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15" fillId="0" borderId="0" xfId="0" applyNumberFormat="1" applyFont="1" applyAlignment="1">
      <alignment horizontal="left" vertical="center" wrapText="1"/>
    </xf>
    <xf numFmtId="0" fontId="15" fillId="0" borderId="0" xfId="0" applyNumberFormat="1" applyFont="1" applyAlignment="1">
      <alignment horizontal="center" vertical="center"/>
    </xf>
    <xf numFmtId="0" fontId="23" fillId="0" borderId="7" xfId="0" applyNumberFormat="1" applyFont="1" applyFill="1" applyBorder="1" applyAlignment="1" applyProtection="1">
      <alignment horizontal="left" vertical="top" wrapText="1"/>
    </xf>
    <xf numFmtId="0" fontId="23" fillId="0" borderId="8" xfId="0" applyNumberFormat="1" applyFont="1" applyFill="1" applyBorder="1" applyAlignment="1" applyProtection="1">
      <alignment horizontal="left" vertical="top" wrapText="1"/>
    </xf>
    <xf numFmtId="0" fontId="23" fillId="0" borderId="9" xfId="0" applyNumberFormat="1" applyFont="1" applyFill="1" applyBorder="1" applyAlignment="1" applyProtection="1">
      <alignment horizontal="left" vertical="top" wrapText="1"/>
    </xf>
    <xf numFmtId="0" fontId="24" fillId="0" borderId="7" xfId="0" applyNumberFormat="1" applyFont="1" applyFill="1" applyBorder="1" applyAlignment="1" applyProtection="1">
      <alignment horizontal="left" vertical="top" wrapText="1"/>
    </xf>
    <xf numFmtId="0" fontId="24" fillId="0" borderId="8" xfId="0" applyNumberFormat="1" applyFont="1" applyFill="1" applyBorder="1" applyAlignment="1" applyProtection="1">
      <alignment horizontal="left" vertical="top" wrapText="1"/>
    </xf>
    <xf numFmtId="0" fontId="24" fillId="0" borderId="9" xfId="0" applyNumberFormat="1" applyFont="1" applyFill="1" applyBorder="1" applyAlignment="1" applyProtection="1">
      <alignment horizontal="left" vertical="top" wrapText="1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11</xdr:row>
      <xdr:rowOff>180975</xdr:rowOff>
    </xdr:from>
    <xdr:ext cx="771525" cy="34290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5563850"/>
          <a:ext cx="771525" cy="34290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781050</xdr:rowOff>
    </xdr:from>
    <xdr:ext cx="1247775" cy="447675"/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" y="16163925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N38"/>
  <sheetViews>
    <sheetView tabSelected="1" workbookViewId="0">
      <selection activeCell="E3" sqref="E3:O3"/>
    </sheetView>
  </sheetViews>
  <sheetFormatPr defaultColWidth="8.85546875" defaultRowHeight="15.75" x14ac:dyDescent="0.25"/>
  <cols>
    <col min="1" max="1" width="8.42578125" style="1" customWidth="1"/>
    <col min="2" max="2" width="9.140625" style="1" customWidth="1"/>
    <col min="3" max="3" width="9.28515625" style="1" customWidth="1"/>
    <col min="4" max="4" width="15.85546875" style="1" customWidth="1"/>
    <col min="5" max="5" width="35.7109375" style="2" customWidth="1"/>
    <col min="6" max="6" width="10.140625" style="1" bestFit="1" customWidth="1"/>
    <col min="7" max="7" width="8.7109375" style="1" customWidth="1"/>
    <col min="8" max="9" width="10.7109375" style="1" customWidth="1"/>
    <col min="10" max="10" width="10.42578125" style="1" customWidth="1"/>
    <col min="11" max="11" width="10.42578125" style="9" customWidth="1"/>
    <col min="12" max="12" width="16.140625" style="1" customWidth="1"/>
    <col min="13" max="13" width="10.85546875" style="1" customWidth="1"/>
    <col min="14" max="14" width="20" style="1" customWidth="1"/>
    <col min="15" max="15" width="18.85546875" style="1" bestFit="1" customWidth="1"/>
    <col min="16" max="191" width="8.85546875" style="1" bestFit="1" customWidth="1"/>
    <col min="192" max="192" width="3.140625" style="1" customWidth="1"/>
    <col min="193" max="193" width="4.5703125" style="1" customWidth="1"/>
    <col min="194" max="194" width="7.42578125" style="1" customWidth="1"/>
    <col min="195" max="195" width="7.5703125" style="1" customWidth="1"/>
    <col min="196" max="197" width="15.85546875" style="1" customWidth="1"/>
    <col min="198" max="198" width="5.28515625" style="1" customWidth="1"/>
    <col min="199" max="199" width="25.140625" style="1" customWidth="1"/>
    <col min="200" max="200" width="19.42578125" style="1" customWidth="1"/>
    <col min="201" max="201" width="16.7109375" style="1" customWidth="1"/>
    <col min="202" max="202" width="14.5703125" style="1" customWidth="1"/>
    <col min="203" max="203" width="16.85546875" style="1" customWidth="1"/>
    <col min="204" max="204" width="17.85546875" style="1" customWidth="1"/>
    <col min="205" max="210" width="8.85546875" style="1" bestFit="1" customWidth="1"/>
    <col min="211" max="211" width="10.28515625" style="1" customWidth="1"/>
    <col min="212" max="212" width="8.5703125" style="1" customWidth="1"/>
    <col min="213" max="218" width="8.85546875" style="1" bestFit="1" customWidth="1"/>
    <col min="219" max="219" width="10.85546875" style="1" customWidth="1"/>
    <col min="220" max="220" width="7.140625" style="1" customWidth="1"/>
    <col min="221" max="221" width="10.42578125" style="1" customWidth="1"/>
    <col min="222" max="222" width="12.5703125" style="1" customWidth="1"/>
    <col min="223" max="223" width="11.140625" style="1" customWidth="1"/>
    <col min="224" max="224" width="9.140625" style="1" customWidth="1"/>
    <col min="225" max="225" width="19.140625" style="1" customWidth="1"/>
    <col min="226" max="232" width="8.85546875" style="1" bestFit="1" customWidth="1"/>
    <col min="233" max="233" width="14.85546875" style="1" customWidth="1"/>
    <col min="234" max="234" width="8.85546875" style="1" bestFit="1" customWidth="1"/>
    <col min="235" max="235" width="13.140625" style="1" customWidth="1"/>
    <col min="236" max="447" width="8.85546875" style="1" bestFit="1" customWidth="1"/>
    <col min="448" max="448" width="3.140625" style="1" customWidth="1"/>
    <col min="449" max="449" width="4.5703125" style="1" customWidth="1"/>
    <col min="450" max="450" width="7.42578125" style="1" customWidth="1"/>
    <col min="451" max="451" width="7.5703125" style="1" customWidth="1"/>
    <col min="452" max="453" width="15.85546875" style="1" customWidth="1"/>
    <col min="454" max="454" width="5.28515625" style="1" customWidth="1"/>
    <col min="455" max="455" width="25.140625" style="1" customWidth="1"/>
    <col min="456" max="456" width="19.42578125" style="1" customWidth="1"/>
    <col min="457" max="457" width="16.7109375" style="1" customWidth="1"/>
    <col min="458" max="458" width="14.5703125" style="1" customWidth="1"/>
    <col min="459" max="459" width="16.85546875" style="1" customWidth="1"/>
    <col min="460" max="460" width="17.85546875" style="1" customWidth="1"/>
    <col min="461" max="466" width="8.85546875" style="1" bestFit="1" customWidth="1"/>
    <col min="467" max="467" width="10.28515625" style="1" customWidth="1"/>
    <col min="468" max="468" width="8.5703125" style="1" customWidth="1"/>
    <col min="469" max="474" width="8.85546875" style="1" bestFit="1" customWidth="1"/>
    <col min="475" max="475" width="10.85546875" style="1" customWidth="1"/>
    <col min="476" max="476" width="7.140625" style="1" customWidth="1"/>
    <col min="477" max="477" width="10.42578125" style="1" customWidth="1"/>
    <col min="478" max="478" width="12.5703125" style="1" customWidth="1"/>
    <col min="479" max="479" width="11.140625" style="1" customWidth="1"/>
    <col min="480" max="480" width="9.140625" style="1" customWidth="1"/>
    <col min="481" max="481" width="19.140625" style="1" customWidth="1"/>
    <col min="482" max="488" width="8.85546875" style="1" bestFit="1" customWidth="1"/>
    <col min="489" max="489" width="14.85546875" style="1" customWidth="1"/>
    <col min="490" max="490" width="8.85546875" style="1" bestFit="1" customWidth="1"/>
    <col min="491" max="491" width="13.140625" style="1" customWidth="1"/>
    <col min="492" max="703" width="8.85546875" style="1" bestFit="1" customWidth="1"/>
    <col min="704" max="704" width="3.140625" style="1" customWidth="1"/>
    <col min="705" max="705" width="4.5703125" style="1" customWidth="1"/>
    <col min="706" max="706" width="7.42578125" style="1" customWidth="1"/>
    <col min="707" max="707" width="7.5703125" style="1" customWidth="1"/>
    <col min="708" max="709" width="15.85546875" style="1" customWidth="1"/>
    <col min="710" max="710" width="5.28515625" style="1" customWidth="1"/>
    <col min="711" max="711" width="25.140625" style="1" customWidth="1"/>
    <col min="712" max="712" width="19.42578125" style="1" customWidth="1"/>
    <col min="713" max="713" width="16.7109375" style="1" customWidth="1"/>
    <col min="714" max="714" width="14.5703125" style="1" customWidth="1"/>
    <col min="715" max="715" width="16.85546875" style="1" customWidth="1"/>
    <col min="716" max="716" width="17.85546875" style="1" customWidth="1"/>
    <col min="717" max="722" width="8.85546875" style="1" bestFit="1" customWidth="1"/>
    <col min="723" max="723" width="10.28515625" style="1" customWidth="1"/>
    <col min="724" max="724" width="8.5703125" style="1" customWidth="1"/>
    <col min="725" max="730" width="8.85546875" style="1" bestFit="1" customWidth="1"/>
    <col min="731" max="731" width="10.85546875" style="1" customWidth="1"/>
    <col min="732" max="732" width="7.140625" style="1" customWidth="1"/>
    <col min="733" max="733" width="10.42578125" style="1" customWidth="1"/>
    <col min="734" max="734" width="12.5703125" style="1" customWidth="1"/>
    <col min="735" max="735" width="11.140625" style="1" customWidth="1"/>
    <col min="736" max="736" width="9.140625" style="1" customWidth="1"/>
    <col min="737" max="737" width="19.140625" style="1" customWidth="1"/>
    <col min="738" max="744" width="8.85546875" style="1" bestFit="1" customWidth="1"/>
    <col min="745" max="745" width="14.85546875" style="1" customWidth="1"/>
    <col min="746" max="746" width="8.85546875" style="1" bestFit="1" customWidth="1"/>
    <col min="747" max="747" width="13.140625" style="1" customWidth="1"/>
    <col min="748" max="959" width="8.85546875" style="1" bestFit="1" customWidth="1"/>
    <col min="960" max="960" width="3.140625" style="1" customWidth="1"/>
    <col min="961" max="961" width="4.5703125" style="1" customWidth="1"/>
    <col min="962" max="962" width="7.42578125" style="1" customWidth="1"/>
    <col min="963" max="963" width="7.5703125" style="1" customWidth="1"/>
    <col min="964" max="965" width="15.85546875" style="1" customWidth="1"/>
    <col min="966" max="966" width="5.28515625" style="1" customWidth="1"/>
    <col min="967" max="967" width="25.140625" style="1" customWidth="1"/>
    <col min="968" max="968" width="19.42578125" style="1" customWidth="1"/>
    <col min="969" max="969" width="16.7109375" style="1" customWidth="1"/>
    <col min="970" max="970" width="14.5703125" style="1" customWidth="1"/>
    <col min="971" max="971" width="16.85546875" style="1" customWidth="1"/>
    <col min="972" max="972" width="17.85546875" style="1" customWidth="1"/>
    <col min="973" max="976" width="8.85546875" style="1" bestFit="1" customWidth="1"/>
    <col min="977" max="988" width="9.140625" customWidth="1"/>
  </cols>
  <sheetData>
    <row r="1" spans="1:976" ht="19.5" customHeight="1" x14ac:dyDescent="0.25">
      <c r="G1" s="3"/>
      <c r="H1" s="3"/>
      <c r="I1" s="3"/>
      <c r="J1" s="3"/>
      <c r="K1" s="3"/>
      <c r="L1" s="3"/>
      <c r="M1" s="3"/>
      <c r="N1" s="3"/>
      <c r="O1" s="3"/>
    </row>
    <row r="2" spans="1:976" ht="39.75" customHeight="1" x14ac:dyDescent="0.35">
      <c r="B2" s="4"/>
      <c r="C2" s="4"/>
      <c r="D2" s="5" t="s">
        <v>26</v>
      </c>
      <c r="E2" s="6"/>
      <c r="F2" s="4"/>
      <c r="G2" s="4"/>
      <c r="H2" s="4"/>
      <c r="I2" s="4"/>
      <c r="J2" s="4"/>
      <c r="K2" s="4"/>
      <c r="L2" s="4"/>
      <c r="M2" s="4"/>
      <c r="N2" s="4"/>
      <c r="O2" s="7"/>
    </row>
    <row r="3" spans="1:976" ht="107.25" customHeight="1" x14ac:dyDescent="0.25">
      <c r="A3" s="58" t="s">
        <v>24</v>
      </c>
      <c r="B3" s="59"/>
      <c r="C3" s="59"/>
      <c r="D3" s="60"/>
      <c r="E3" s="61" t="s">
        <v>25</v>
      </c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976" ht="21" customHeight="1" x14ac:dyDescent="0.3">
      <c r="A4" s="9"/>
      <c r="B4" s="10"/>
      <c r="C4" s="10"/>
      <c r="D4" s="11" t="s">
        <v>0</v>
      </c>
      <c r="E4" s="12"/>
      <c r="F4" s="10"/>
      <c r="G4" s="10"/>
      <c r="H4" s="10"/>
      <c r="I4" s="10"/>
      <c r="J4" s="10"/>
      <c r="K4" s="10"/>
      <c r="L4" s="10"/>
      <c r="M4" s="10"/>
      <c r="N4" s="10"/>
      <c r="O4" s="13">
        <v>234644</v>
      </c>
    </row>
    <row r="5" spans="1:976" hidden="1" x14ac:dyDescent="0.25">
      <c r="A5" s="9"/>
      <c r="B5" s="9"/>
      <c r="C5" s="9"/>
      <c r="D5" s="9"/>
      <c r="E5" s="14"/>
      <c r="F5" s="9"/>
      <c r="G5" s="9"/>
      <c r="H5" s="9"/>
      <c r="I5" s="9"/>
      <c r="J5" s="9"/>
      <c r="L5" s="9"/>
      <c r="M5" s="9"/>
      <c r="N5" s="9"/>
      <c r="O5" s="9"/>
    </row>
    <row r="6" spans="1:976" ht="23.25" hidden="1" customHeight="1" x14ac:dyDescent="0.25">
      <c r="A6" s="9"/>
      <c r="B6" s="9"/>
      <c r="C6" s="9"/>
      <c r="D6" s="9"/>
      <c r="E6" s="14"/>
      <c r="F6" s="9"/>
      <c r="G6" s="9"/>
      <c r="H6" s="9"/>
      <c r="I6" s="9"/>
      <c r="J6" s="9"/>
      <c r="L6" s="9"/>
      <c r="M6" s="9"/>
      <c r="N6" s="9"/>
      <c r="O6" s="9"/>
    </row>
    <row r="7" spans="1:976" ht="40.5" hidden="1" x14ac:dyDescent="0.25">
      <c r="A7" s="16"/>
      <c r="B7" s="16"/>
      <c r="C7" s="16"/>
      <c r="D7" s="16"/>
      <c r="E7" s="16"/>
      <c r="F7" s="16"/>
      <c r="G7" s="16"/>
      <c r="H7" s="17" t="s">
        <v>1</v>
      </c>
      <c r="I7" s="17" t="s">
        <v>2</v>
      </c>
      <c r="J7" s="16" t="s">
        <v>3</v>
      </c>
      <c r="K7" s="16"/>
      <c r="L7" s="18"/>
      <c r="M7" s="16"/>
      <c r="N7" s="16"/>
      <c r="O7" s="1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</row>
    <row r="8" spans="1:976" ht="81" customHeight="1" x14ac:dyDescent="0.25">
      <c r="A8" s="19" t="s">
        <v>4</v>
      </c>
      <c r="B8" s="20" t="s">
        <v>5</v>
      </c>
      <c r="C8" s="20" t="s">
        <v>6</v>
      </c>
      <c r="D8" s="20" t="s">
        <v>7</v>
      </c>
      <c r="E8" s="34" t="s">
        <v>19</v>
      </c>
      <c r="F8" s="21">
        <f>SUM(F9:F9)</f>
        <v>1</v>
      </c>
      <c r="G8" s="22" t="s">
        <v>8</v>
      </c>
      <c r="H8" s="22" t="s">
        <v>14</v>
      </c>
      <c r="I8" s="22" t="s">
        <v>15</v>
      </c>
      <c r="J8" s="22" t="s">
        <v>9</v>
      </c>
      <c r="K8" s="23" t="s">
        <v>10</v>
      </c>
      <c r="L8" s="23" t="s">
        <v>11</v>
      </c>
      <c r="M8" s="23" t="s">
        <v>12</v>
      </c>
      <c r="N8" s="22">
        <f>SUM(N9:N9)</f>
        <v>6869.44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AKN8"/>
    </row>
    <row r="9" spans="1:976" ht="37.5" x14ac:dyDescent="0.25">
      <c r="A9" s="44">
        <v>1</v>
      </c>
      <c r="B9" s="45" t="s">
        <v>16</v>
      </c>
      <c r="C9" s="46" t="s">
        <v>17</v>
      </c>
      <c r="D9" s="24">
        <f t="shared" ref="D9" si="0">SUM(N9)</f>
        <v>6869.44</v>
      </c>
      <c r="E9" s="47" t="s">
        <v>18</v>
      </c>
      <c r="F9" s="25">
        <v>1</v>
      </c>
      <c r="G9" s="33" t="s">
        <v>13</v>
      </c>
      <c r="H9" s="52">
        <v>7982</v>
      </c>
      <c r="I9" s="48">
        <v>4950</v>
      </c>
      <c r="J9" s="26">
        <v>7676.32</v>
      </c>
      <c r="K9" s="27">
        <f>ROUND((H9+I9+J9)/3, 2)</f>
        <v>6869.44</v>
      </c>
      <c r="L9" s="26">
        <f>STDEVA(H9:J9)</f>
        <v>1669.2955103276347</v>
      </c>
      <c r="M9" s="26">
        <f>L9/K9*100</f>
        <v>24.300314295308421</v>
      </c>
      <c r="N9" s="27">
        <f>K9*F9</f>
        <v>6869.44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/>
    </row>
    <row r="10" spans="1:976" x14ac:dyDescent="0.25">
      <c r="A10" s="35"/>
      <c r="B10" s="36"/>
      <c r="C10" s="37"/>
      <c r="D10" s="38"/>
      <c r="E10" s="39"/>
      <c r="F10" s="40"/>
      <c r="G10" s="41"/>
      <c r="H10" s="42"/>
      <c r="I10" s="42"/>
      <c r="J10" s="42"/>
      <c r="K10" s="42"/>
      <c r="L10" s="43"/>
      <c r="M10" s="42"/>
      <c r="N10" s="42"/>
      <c r="O10" s="43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</row>
    <row r="11" spans="1:976" x14ac:dyDescent="0.25">
      <c r="A11" s="35"/>
      <c r="B11" s="36"/>
      <c r="C11" s="37"/>
      <c r="D11" s="38"/>
      <c r="E11" s="39"/>
      <c r="F11" s="40"/>
      <c r="G11" s="41"/>
      <c r="H11" s="42"/>
      <c r="I11" s="42"/>
      <c r="J11" s="42"/>
      <c r="K11" s="42"/>
      <c r="L11" s="43"/>
      <c r="M11" s="42"/>
      <c r="N11" s="42"/>
      <c r="O11" s="43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</row>
    <row r="12" spans="1:976" ht="147.75" customHeight="1" x14ac:dyDescent="0.25">
      <c r="A12" s="54" t="s">
        <v>23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</row>
    <row r="13" spans="1:976" ht="39.75" customHeight="1" x14ac:dyDescent="0.25">
      <c r="A13" s="15"/>
      <c r="B13" s="15"/>
      <c r="C13" s="15"/>
      <c r="D13" s="56" t="s">
        <v>20</v>
      </c>
      <c r="E13" s="56"/>
      <c r="F13" s="49"/>
      <c r="G13" s="49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</row>
    <row r="14" spans="1:976" s="28" customFormat="1" x14ac:dyDescent="0.25">
      <c r="C14" s="29"/>
      <c r="D14" s="50"/>
      <c r="E14" s="50"/>
      <c r="F14" s="50"/>
      <c r="G14" s="50"/>
      <c r="I14" s="30"/>
    </row>
    <row r="15" spans="1:976" s="28" customFormat="1" ht="35.25" customHeight="1" x14ac:dyDescent="0.25">
      <c r="C15" s="29"/>
      <c r="D15" s="51" t="s">
        <v>21</v>
      </c>
      <c r="E15" s="50"/>
      <c r="F15" s="57" t="s">
        <v>22</v>
      </c>
      <c r="G15" s="57"/>
      <c r="I15" s="30"/>
    </row>
    <row r="16" spans="1:976" s="28" customFormat="1" ht="13.5" customHeight="1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7" spans="5:5" x14ac:dyDescent="0.25">
      <c r="E37" s="31"/>
    </row>
    <row r="38" spans="5:5" x14ac:dyDescent="0.25">
      <c r="E38" s="32"/>
    </row>
  </sheetData>
  <autoFilter ref="A8:AKN9"/>
  <mergeCells count="6">
    <mergeCell ref="A16:O16"/>
    <mergeCell ref="A12:O12"/>
    <mergeCell ref="D13:E13"/>
    <mergeCell ref="F15:G15"/>
    <mergeCell ref="A3:D3"/>
    <mergeCell ref="E3:O3"/>
  </mergeCells>
  <pageMargins left="0.35416665673255898" right="0.35416665673255898" top="0.74791663885116599" bottom="0.39375001192092901" header="0.51180553436279297" footer="0.51180553436279297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ОРИГИНАЛЫ ПО КП</vt:lpstr>
      <vt:lpstr>'ОРИГИНАЛЫ ПО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Сандомирский Артем Александрович</dc:creator>
  <cp:lastModifiedBy>Макурина Марина Владимировна</cp:lastModifiedBy>
  <cp:lastPrinted>2024-11-18T13:55:19Z</cp:lastPrinted>
  <dcterms:created xsi:type="dcterms:W3CDTF">2026-07-06T14:28:52Z</dcterms:created>
  <dcterms:modified xsi:type="dcterms:W3CDTF">2026-07-29T12:03:08Z</dcterms:modified>
</cp:coreProperties>
</file>