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330" tabRatio="743"/>
  </bookViews>
  <sheets>
    <sheet name="2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1" i="9" l="1"/>
  <c r="W11" i="9" l="1"/>
  <c r="V11" i="9"/>
  <c r="U11" i="9"/>
  <c r="U13" i="9" s="1"/>
  <c r="N11" i="9"/>
  <c r="W13" i="9" l="1"/>
  <c r="V13" i="9"/>
  <c r="S11" i="9"/>
  <c r="T11" i="9" s="1"/>
  <c r="P11" i="9"/>
  <c r="T13" i="9" l="1"/>
</calcChain>
</file>

<file path=xl/sharedStrings.xml><?xml version="1.0" encoding="utf-8"?>
<sst xmlns="http://schemas.openxmlformats.org/spreadsheetml/2006/main" count="52" uniqueCount="50">
  <si>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</si>
  <si>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</si>
  <si>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</si>
  <si>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</si>
  <si>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</si>
  <si>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</si>
  <si>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</si>
  <si>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</si>
  <si>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</si>
  <si>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</si>
  <si>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</si>
  <si>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</si>
  <si>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</si>
  <si>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</si>
  <si>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</si>
  <si>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</si>
  <si>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</si>
  <si>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</si>
  <si>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</si>
  <si>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</si>
  <si>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</si>
  <si>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</si>
  <si>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</si>
  <si>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</si>
  <si>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</si>
  <si>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</si>
  <si>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</si>
  <si>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</si>
  <si>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</si>
  <si>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</si>
  <si>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</si>
  <si>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</si>
  <si>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</si>
  <si>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</si>
  <si>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</si>
  <si>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</si>
  <si>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</si>
  <si>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</si>
  <si>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</si>
  <si>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</si>
  <si>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</si>
  <si>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</si>
  <si>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</si>
  <si>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</si>
  <si>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</si>
  <si>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* В соответствии с пп. «и» п. 5 Постановления Правительства Российской Федерации от 23.12.2024 г.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–Постановление) запрет на закупку товара, включенного в перечень согласно Приложению № 1 к Постановлению, не установлен, так как начальная (максимальная) цена контракта не превышает 1 млн. рублей и при этом ни одна из использованных при определении такой цены цена единицы товара не превышает 300 тыс. рублей.</t>
  </si>
  <si>
    <t>комплект ножей на ножницы гидравлические листовые</t>
  </si>
  <si>
    <t>ком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</si>
  <si>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171 146</t>
    </r>
    <r>
      <rPr>
        <b/>
        <sz val="13"/>
        <rFont val="Times New Roman"/>
        <family val="1"/>
        <charset val="204"/>
      </rPr>
      <t xml:space="preserve"> (сто семьдесят одна тысяча сто сорок шесть)  рублей 67 копеек</t>
    </r>
    <r>
      <rPr>
        <sz val="13"/>
        <rFont val="Times New Roman"/>
        <family val="1"/>
        <charset val="204"/>
      </rPr>
      <t xml:space="preserve">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</si>
  <si>
    <t>Поставка комплекта ножей  на ножницы гидравлические листовые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</si>
</sst>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3" fontId="6" fillId="0" borderId="2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164" fontId="6" fillId="0" borderId="2" xfId="1" applyNumberFormat="1" applyFont="1" applyFill="1" applyBorder="1" applyAlignment="1">
      <alignment horizontal="center" vertical="top" wrapText="1"/>
    </xf>
    <xf numFmtId="0" fontId="0" fillId="2" borderId="0" xfId="0" applyFill="1"/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8" fillId="2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16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4</xdr:col>
      <xdr:colOff>28575</xdr:colOff>
      <xdr:row>20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104775</xdr:colOff>
      <xdr:row>21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3</xdr:col>
      <xdr:colOff>85725</xdr:colOff>
      <xdr:row>28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tabSelected="1" topLeftCell="A7" zoomScale="80" zoomScaleNormal="80" workbookViewId="0">
      <selection activeCell="B11" sqref="B11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2.85546875" style="1" customWidth="1"/>
    <col min="6" max="7" width="10.7109375" style="1" hidden="1" customWidth="1"/>
    <col min="8" max="8" width="11.85546875" style="1" customWidth="1"/>
    <col min="9" max="9" width="11.28515625" style="1" hidden="1" customWidth="1"/>
    <col min="10" max="10" width="12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6" style="1" hidden="1" customWidth="1" outlineLevel="1"/>
    <col min="24" max="24" width="10.85546875" style="1" customWidth="1" collapsed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35" t="s">
        <v>21</v>
      </c>
      <c r="Q1" s="35"/>
      <c r="R1" s="35"/>
      <c r="S1" s="35"/>
      <c r="T1" s="35"/>
    </row>
    <row r="2" spans="1:26" s="2" customFormat="1" ht="33.75" customHeight="1" x14ac:dyDescent="0.25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6" s="3" customFormat="1" ht="7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6" s="3" customFormat="1" ht="14.25" customHeight="1" x14ac:dyDescent="0.25">
      <c r="A4" s="38" t="s">
        <v>14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6" s="3" customFormat="1" ht="30.6" customHeight="1" x14ac:dyDescent="0.25">
      <c r="A5" s="39" t="s">
        <v>0</v>
      </c>
      <c r="B5" s="39"/>
      <c r="C5" s="39"/>
      <c r="D5" s="39"/>
      <c r="E5" s="40" t="s">
        <v>49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6" s="3" customFormat="1" ht="29.25" customHeight="1" x14ac:dyDescent="0.25">
      <c r="A6" s="39" t="s">
        <v>1</v>
      </c>
      <c r="B6" s="39"/>
      <c r="C6" s="39"/>
      <c r="D6" s="39"/>
      <c r="E6" s="39" t="s">
        <v>15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6" s="3" customFormat="1" ht="18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6" ht="18" customHeight="1" x14ac:dyDescent="0.25">
      <c r="A8" s="41" t="s">
        <v>16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6" ht="45.75" customHeight="1" x14ac:dyDescent="0.25">
      <c r="A9" s="42" t="s">
        <v>2</v>
      </c>
      <c r="B9" s="42" t="s">
        <v>43</v>
      </c>
      <c r="C9" s="43" t="s">
        <v>44</v>
      </c>
      <c r="D9" s="45" t="s">
        <v>12</v>
      </c>
      <c r="E9" s="42" t="s">
        <v>11</v>
      </c>
      <c r="F9" s="42"/>
      <c r="G9" s="42"/>
      <c r="H9" s="42"/>
      <c r="I9" s="42"/>
      <c r="J9" s="42"/>
      <c r="K9" s="19"/>
      <c r="L9" s="42" t="s">
        <v>3</v>
      </c>
      <c r="M9" s="42"/>
      <c r="N9" s="45" t="s">
        <v>4</v>
      </c>
      <c r="O9" s="45"/>
      <c r="P9" s="45"/>
      <c r="Q9" s="42" t="s">
        <v>5</v>
      </c>
      <c r="R9" s="42"/>
      <c r="S9" s="42"/>
      <c r="T9" s="42"/>
    </row>
    <row r="10" spans="1:26" ht="77.25" customHeight="1" x14ac:dyDescent="0.25">
      <c r="A10" s="42"/>
      <c r="B10" s="42"/>
      <c r="C10" s="44"/>
      <c r="D10" s="45"/>
      <c r="E10" s="29" t="s">
        <v>17</v>
      </c>
      <c r="F10" s="29"/>
      <c r="G10" s="29"/>
      <c r="H10" s="29" t="s">
        <v>18</v>
      </c>
      <c r="I10" s="29" t="s">
        <v>24</v>
      </c>
      <c r="J10" s="29" t="s">
        <v>24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22</v>
      </c>
      <c r="Q10" s="4" t="s">
        <v>23</v>
      </c>
      <c r="R10" s="19" t="s">
        <v>10</v>
      </c>
      <c r="S10" s="19" t="s">
        <v>20</v>
      </c>
      <c r="T10" s="19" t="s">
        <v>19</v>
      </c>
    </row>
    <row r="11" spans="1:26" ht="31.5" customHeight="1" x14ac:dyDescent="0.25">
      <c r="A11" s="26">
        <v>1</v>
      </c>
      <c r="B11" s="28" t="s">
        <v>46</v>
      </c>
      <c r="C11" s="27" t="s">
        <v>47</v>
      </c>
      <c r="D11" s="21">
        <v>1</v>
      </c>
      <c r="E11" s="30">
        <v>119340</v>
      </c>
      <c r="F11" s="17"/>
      <c r="G11" s="17"/>
      <c r="H11" s="30">
        <v>202700</v>
      </c>
      <c r="I11" s="6"/>
      <c r="J11" s="30">
        <v>191400</v>
      </c>
      <c r="K11" s="6"/>
      <c r="L11" s="6"/>
      <c r="M11" s="6"/>
      <c r="N11" s="6">
        <f t="shared" ref="N11" si="0">ROUND((E11+H11+J11)/3,2)</f>
        <v>171146.67</v>
      </c>
      <c r="O11" s="18">
        <f>STDEVA(E11,H11,J11)</f>
        <v>45220.244728808531</v>
      </c>
      <c r="P11" s="18">
        <f>O11/N11*100</f>
        <v>26.421924965766806</v>
      </c>
      <c r="Q11" s="6"/>
      <c r="R11" s="6"/>
      <c r="S11" s="6">
        <f>N11</f>
        <v>171146.67</v>
      </c>
      <c r="T11" s="6">
        <f>D11*S11</f>
        <v>171146.67</v>
      </c>
      <c r="U11" s="20">
        <f t="shared" ref="U11" si="1">D11*E11</f>
        <v>119340</v>
      </c>
      <c r="V11" s="20">
        <f t="shared" ref="V11" si="2">D11*H11</f>
        <v>202700</v>
      </c>
      <c r="W11" s="20">
        <f t="shared" ref="W11" si="3">D11*J11</f>
        <v>191400</v>
      </c>
      <c r="X11" s="20"/>
      <c r="Y11" s="20"/>
      <c r="Z11" s="20"/>
    </row>
    <row r="12" spans="1:26" s="5" customFormat="1" ht="13.5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6" x14ac:dyDescent="0.25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  <c r="T13" s="25">
        <f>SUM(T11:T11)</f>
        <v>171146.67</v>
      </c>
      <c r="U13" s="20">
        <f>SUM(U11:U11)</f>
        <v>119340</v>
      </c>
      <c r="V13" s="20">
        <f>SUM(V11:V11)</f>
        <v>202700</v>
      </c>
      <c r="W13" s="20">
        <f>SUM(W11:W11)</f>
        <v>191400</v>
      </c>
    </row>
    <row r="14" spans="1:26" customFormat="1" ht="43.5" customHeight="1" x14ac:dyDescent="0.25">
      <c r="A14" s="33" t="s">
        <v>25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6" customFormat="1" ht="15.75" x14ac:dyDescent="0.25">
      <c r="A15" s="34" t="s">
        <v>26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7"/>
      <c r="P15" s="7"/>
    </row>
    <row r="16" spans="1:26" customFormat="1" ht="15.75" x14ac:dyDescent="0.25">
      <c r="B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8" customFormat="1" ht="27" customHeight="1" x14ac:dyDescent="0.25">
      <c r="B17" s="7"/>
      <c r="C17" s="7"/>
      <c r="D17" s="7"/>
      <c r="E17" s="8" t="s">
        <v>27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8" customFormat="1" ht="16.899999999999999" customHeight="1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8" customFormat="1" ht="16.899999999999999" customHeight="1" x14ac:dyDescent="0.25">
      <c r="B19" s="7"/>
      <c r="C19" s="9" t="s">
        <v>28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8" customFormat="1" ht="16.899999999999999" customHeight="1" x14ac:dyDescent="0.25">
      <c r="B20" s="7"/>
      <c r="C20" s="7"/>
      <c r="D20" s="7"/>
      <c r="E20" s="9" t="s">
        <v>29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8" customFormat="1" ht="27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8" customFormat="1" ht="27" customHeight="1" x14ac:dyDescent="0.25">
      <c r="B22" s="7"/>
      <c r="C22" s="8" t="s">
        <v>30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8" customFormat="1" ht="27" customHeight="1" x14ac:dyDescent="0.25">
      <c r="B23" s="7"/>
      <c r="C23" s="8" t="s">
        <v>31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8" customFormat="1" ht="16.899999999999999" customHeight="1" x14ac:dyDescent="0.25">
      <c r="B24" s="7"/>
      <c r="C24" s="9" t="s">
        <v>32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10"/>
      <c r="O24" s="7"/>
      <c r="P24" s="7"/>
    </row>
    <row r="25" spans="1:18" customFormat="1" ht="16.899999999999999" customHeight="1" x14ac:dyDescent="0.3">
      <c r="A25" s="50" t="s">
        <v>33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7"/>
    </row>
    <row r="26" spans="1:18" customFormat="1" ht="16.899999999999999" customHeight="1" x14ac:dyDescent="0.25">
      <c r="B26" s="7"/>
      <c r="C26" s="11" t="s">
        <v>34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8" customFormat="1" ht="16.899999999999999" customHeight="1" x14ac:dyDescent="0.25">
      <c r="B27" s="7"/>
      <c r="C27" s="12" t="s">
        <v>35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8" customFormat="1" ht="16.899999999999999" customHeight="1" x14ac:dyDescent="0.25">
      <c r="B28" s="7"/>
      <c r="C28" s="12" t="s">
        <v>28</v>
      </c>
      <c r="D28" s="13" t="s">
        <v>36</v>
      </c>
      <c r="E28" s="13"/>
      <c r="F28" s="13"/>
      <c r="G28" s="13"/>
      <c r="H28" s="13"/>
      <c r="I28" s="13"/>
      <c r="J28" s="13"/>
      <c r="K28" s="13"/>
      <c r="L28" s="13"/>
      <c r="M28" s="13"/>
      <c r="N28" s="7"/>
      <c r="O28" s="7"/>
      <c r="P28" s="7"/>
    </row>
    <row r="29" spans="1:18" customFormat="1" ht="16.899999999999999" customHeight="1" x14ac:dyDescent="0.25">
      <c r="B29" s="7"/>
      <c r="C29" s="46" t="s">
        <v>37</v>
      </c>
      <c r="D29" s="46"/>
      <c r="E29" s="46"/>
      <c r="F29" s="46"/>
      <c r="G29" s="46"/>
      <c r="H29" s="46"/>
      <c r="I29" s="7"/>
      <c r="J29" s="7"/>
      <c r="K29" s="7"/>
      <c r="L29" s="7"/>
      <c r="M29" s="7"/>
      <c r="N29" s="7"/>
      <c r="O29" s="7"/>
      <c r="P29" s="7"/>
    </row>
    <row r="30" spans="1:18" customFormat="1" ht="16.899999999999999" customHeight="1" x14ac:dyDescent="0.25">
      <c r="B30" s="14"/>
      <c r="C30" s="7"/>
      <c r="D30" s="13" t="s">
        <v>38</v>
      </c>
      <c r="E30" s="13"/>
      <c r="F30" s="13"/>
      <c r="G30" s="13"/>
      <c r="H30" s="13"/>
      <c r="I30" s="13"/>
      <c r="J30" s="7"/>
      <c r="K30" s="7"/>
      <c r="L30" s="7"/>
      <c r="M30" s="7"/>
      <c r="N30" s="7"/>
      <c r="O30" s="7"/>
      <c r="P30" s="7"/>
      <c r="Q30" s="7"/>
      <c r="R30" s="15"/>
    </row>
    <row r="31" spans="1:18" customFormat="1" ht="16.899999999999999" customHeight="1" x14ac:dyDescent="0.25">
      <c r="B31" s="14"/>
      <c r="C31" s="7"/>
      <c r="D31" s="13" t="s">
        <v>39</v>
      </c>
      <c r="E31" s="13"/>
      <c r="F31" s="13"/>
      <c r="G31" s="13"/>
      <c r="H31" s="13"/>
      <c r="I31" s="13"/>
      <c r="J31" s="7"/>
      <c r="K31" s="7"/>
      <c r="L31" s="7"/>
      <c r="M31" s="7"/>
      <c r="N31" s="7"/>
      <c r="O31" s="7"/>
      <c r="P31" s="7"/>
      <c r="Q31" s="7"/>
      <c r="R31" s="15"/>
    </row>
    <row r="32" spans="1:18" customFormat="1" ht="16.899999999999999" customHeight="1" x14ac:dyDescent="0.25">
      <c r="B32" s="13"/>
      <c r="C32" s="13"/>
      <c r="D32" s="13" t="s">
        <v>40</v>
      </c>
      <c r="E32" s="13"/>
      <c r="F32" s="13"/>
      <c r="G32" s="13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21" s="31" customFormat="1" ht="62.25" hidden="1" customHeight="1" x14ac:dyDescent="0.25">
      <c r="A33" s="51" t="s">
        <v>45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  <row r="34" spans="1:21" customFormat="1" ht="36.75" customHeight="1" x14ac:dyDescent="0.25">
      <c r="A34" s="47" t="s">
        <v>48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pans="1:21" s="14" customFormat="1" ht="32.25" customHeight="1" x14ac:dyDescent="0.25">
      <c r="A35" s="48" t="s">
        <v>41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</row>
    <row r="36" spans="1:21" s="14" customFormat="1" ht="16.899999999999999" customHeight="1" x14ac:dyDescent="0.25">
      <c r="A36" s="49" t="s">
        <v>42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</sheetData>
  <mergeCells count="27">
    <mergeCell ref="C29:H29"/>
    <mergeCell ref="A34:T34"/>
    <mergeCell ref="A35:T35"/>
    <mergeCell ref="A36:T36"/>
    <mergeCell ref="A25:O25"/>
    <mergeCell ref="A33:U33"/>
    <mergeCell ref="D9:D10"/>
    <mergeCell ref="E9:J9"/>
    <mergeCell ref="L9:M9"/>
    <mergeCell ref="N9:P9"/>
    <mergeCell ref="Q9:T9"/>
    <mergeCell ref="A12:T12"/>
    <mergeCell ref="A14:T14"/>
    <mergeCell ref="A15:N15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</mergeCells>
  <pageMargins left="0" right="0" top="0" bottom="0" header="0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Тыл</cp:lastModifiedBy>
  <cp:lastPrinted>2026-06-04T09:22:22Z</cp:lastPrinted>
  <dcterms:created xsi:type="dcterms:W3CDTF">2015-03-23T12:24:37Z</dcterms:created>
  <dcterms:modified xsi:type="dcterms:W3CDTF">2026-06-04T09:58:39Z</dcterms:modified>
</cp:coreProperties>
</file>