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drawings/drawing6.xml" ContentType="application/vnd.openxmlformats-officedocument.drawing+xml"/>
  <Override PartName="/xl/worksheets/sheet1.xml" ContentType="application/vnd.openxmlformats-officedocument.spreadsheetml.worksheet+xml"/>
  <Override PartName="/xl/drawings/drawing5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ормо час" sheetId="1" state="visible" r:id="rId1"/>
    <sheet name="Renault Logan" sheetId="2" state="visible" r:id="rId2"/>
    <sheet name="Renault Duster" sheetId="3" state="visible" r:id="rId3"/>
    <sheet name="LADA NIVA (Travel) ,LADA 212140" sheetId="4" state="visible" r:id="rId4"/>
    <sheet name="LADA VESTA" sheetId="5" state="visible" r:id="rId5"/>
    <sheet name="ГАЗ" sheetId="6" state="visible" r:id="rId6"/>
  </sheets>
  <definedNames>
    <definedName name="_xlnm._FilterDatabase" localSheetId="5" hidden="1">ГАЗ!$A$1:$O$2028</definedName>
    <definedName name="_xlnm.Print_Area" localSheetId="5">ГАЗ!$A$1:$N$603</definedName>
    <definedName name="_xlnm._FilterDatabase" localSheetId="5" hidden="1">ГАЗ!$A$1:$O$2028</definedName>
  </definedNames>
  <calcPr/>
</workbook>
</file>

<file path=xl/sharedStrings.xml><?xml version="1.0" encoding="utf-8"?>
<sst xmlns="http://schemas.openxmlformats.org/spreadsheetml/2006/main" count="1421" uniqueCount="1421">
  <si>
    <t xml:space="preserve">Обоснование начальной (максимальной) цены  контракта (НМЦК) на оказание услуг по  техническому обслуживанию и ремонту транспортных средств для обеспечения нужд Управления Федеральной службы государственной регистрации, кадастра и картографии по Омской области
</t>
  </si>
  <si>
    <t>№</t>
  </si>
  <si>
    <t xml:space="preserve">Объект закупки</t>
  </si>
  <si>
    <t>ед.изм.</t>
  </si>
  <si>
    <t>к-во</t>
  </si>
  <si>
    <t xml:space="preserve">Коммерческие предложения (руб./ед.изм.)</t>
  </si>
  <si>
    <t xml:space="preserve">Оценка однородности совокупности значений выявленных цен, используемых в расчете НМЦК</t>
  </si>
  <si>
    <t xml:space="preserve">НМЦК, определяемая методом сопоставимых рыночных цен (анализа рынка)*</t>
  </si>
  <si>
    <t xml:space="preserve">Ценовое предложение №1 (вх.№16520 -Вх/26 от 25.06.2026)</t>
  </si>
  <si>
    <t xml:space="preserve">Ценовое предложение №2 (вх.№ 16519-Вх/26 от 25.06.2026)</t>
  </si>
  <si>
    <t xml:space="preserve">Ценовое предложение №3 (вх.№ 16518-Вх/26 от 25.06.2026)</t>
  </si>
  <si>
    <t xml:space="preserve">Средняя
арифметическая
цена за единицу &lt;ц&gt; </t>
  </si>
  <si>
    <t xml:space="preserve">Среднее
квадратичное
отклонение 
</t>
  </si>
  <si>
    <r>
      <t xml:space="preserve">Коэффициэнт
вариации цен V
(%)
 </t>
    </r>
    <r>
      <rPr>
        <sz val="14"/>
        <rFont val="Times New Roman"/>
      </rPr>
      <t xml:space="preserve">не должен
привышать 33%
</t>
    </r>
  </si>
  <si>
    <t xml:space="preserve">Расчет НМЦК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цi - цена единицы</t>
  </si>
  <si>
    <t xml:space="preserve">Цена за единицу изм. (руб.)</t>
  </si>
  <si>
    <t xml:space="preserve">Цена за единицу изм. с округлением до сотых долей после запятой (руб.)</t>
  </si>
  <si>
    <t xml:space="preserve">НМЦК контракта с учетом округления цены за единицу (руб.)</t>
  </si>
  <si>
    <t xml:space="preserve"> Оказание услуг по  техническому обслуживанию и ремонту транспортных средств  ГАЗ, LADA NIVA TRAVEL, LADA 212140 
</t>
  </si>
  <si>
    <t>человеко-час</t>
  </si>
  <si>
    <t xml:space="preserve">Оказание услуг по  техническому обслуживанию и ремонту транспортного средства LADA VESTA
</t>
  </si>
  <si>
    <t xml:space="preserve">Оказание услуг по  техническому обслуживанию 
и ремонту транспортных средств Renault Logan, Renault Duster
</t>
  </si>
  <si>
    <t>ИТОГО:</t>
  </si>
  <si>
    <t xml:space="preserve">В результате проведенного расчета НМЦК составила: 3 382,67 рубля (Три тысячи триста восемьдесят два рубля 67 копеек), с учетом НДС.</t>
  </si>
  <si>
    <t xml:space="preserve">* При определении НМЦК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</si>
  <si>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 xml:space="preserve">Обоснование начальной (максимальной) цены контракта (НМЦК)  запасных частей, комплектующих и расходных материалов контракта по  техническому обслуживанию и ремонту транспортных средств для обеспечения нужд Управления Федеральной службы государственной регистрации, кадастра и картографии по Омской области
</t>
  </si>
  <si>
    <t xml:space="preserve">Объект закупки Renault Logan</t>
  </si>
  <si>
    <t xml:space="preserve">Ед. изм</t>
  </si>
  <si>
    <t>Кол-во</t>
  </si>
  <si>
    <t xml:space="preserve">Ценовое предложение №1  (вх.№16520 -Вх/26 от 25.06.2026)</t>
  </si>
  <si>
    <t xml:space="preserve">Средняя арифметическая цена за единицу     &lt;ц&gt; </t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</si>
  <si>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</si>
  <si>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0"/>
        <rFont val="Times New Roman"/>
      </rPr>
      <t xml:space="preserve">         (не должен превышать 33%)</t>
    </r>
  </si>
  <si>
    <t xml:space="preserve">Расчет НМЦК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</si>
  <si>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Цена за единицу изм. с округлением  до сотых долей после запятой (руб.)</t>
  </si>
  <si>
    <t xml:space="preserve">Адсорбер со шлангами в сборе</t>
  </si>
  <si>
    <t xml:space="preserve"> шт.</t>
  </si>
  <si>
    <t xml:space="preserve">Амортизатор задней подвески</t>
  </si>
  <si>
    <t xml:space="preserve">Антенный кабель</t>
  </si>
  <si>
    <t>шт.</t>
  </si>
  <si>
    <t xml:space="preserve">Бачок главного тормозного цилиндра</t>
  </si>
  <si>
    <t xml:space="preserve">Бачок жидкости стеклоомывателя с колпачком</t>
  </si>
  <si>
    <t>Бендикс</t>
  </si>
  <si>
    <t xml:space="preserve">Боковой уплотнитель задней двери левый (правый)</t>
  </si>
  <si>
    <t xml:space="preserve">Боковой уплотнитель передней двери левый (правый)</t>
  </si>
  <si>
    <t xml:space="preserve">Болт амортизатора задней подвески</t>
  </si>
  <si>
    <t xml:space="preserve">Ведущий диск</t>
  </si>
  <si>
    <t xml:space="preserve">Вентилятор радиатора в сборе</t>
  </si>
  <si>
    <t xml:space="preserve">Ветровое стекло в сборе</t>
  </si>
  <si>
    <t xml:space="preserve">Вилка сцепления в сборе</t>
  </si>
  <si>
    <t xml:space="preserve">Воздуховод в сборе</t>
  </si>
  <si>
    <t xml:space="preserve">Воздушный фильтр</t>
  </si>
  <si>
    <t xml:space="preserve">Воздушный шланг в сборе арт.281301H050</t>
  </si>
  <si>
    <t xml:space="preserve">Впускной клапан двигателя</t>
  </si>
  <si>
    <t xml:space="preserve">Вторичный вал КПП</t>
  </si>
  <si>
    <t xml:space="preserve">Втулка рулевой рейки с хомутом</t>
  </si>
  <si>
    <t xml:space="preserve">Втулка стабилизатора поперечной устойчивости</t>
  </si>
  <si>
    <t xml:space="preserve">Выключатель подсветки и поворотов в сборе</t>
  </si>
  <si>
    <t xml:space="preserve">Выключатель стеклоочистителя в сборе</t>
  </si>
  <si>
    <t xml:space="preserve">Выпрямитель генератора в сборе</t>
  </si>
  <si>
    <t xml:space="preserve">Выпускной клапан двигателя</t>
  </si>
  <si>
    <t xml:space="preserve">Генератор в сборе</t>
  </si>
  <si>
    <t xml:space="preserve">Гидроагрегат ABS</t>
  </si>
  <si>
    <t xml:space="preserve">Главный тормозной цилиндр в сборе</t>
  </si>
  <si>
    <t xml:space="preserve">Глушитель в сборе (центральная часть) арт.286501M002</t>
  </si>
  <si>
    <t xml:space="preserve">Головка блока цилиндров в сборе</t>
  </si>
  <si>
    <t xml:space="preserve">Датчик ABS</t>
  </si>
  <si>
    <t xml:space="preserve">Датчик автосвета арт.972532F300</t>
  </si>
  <si>
    <t xml:space="preserve">Датчик давления масла</t>
  </si>
  <si>
    <t xml:space="preserve">Датчик оборачиваемости</t>
  </si>
  <si>
    <t xml:space="preserve">Датчик положения дроссельной заслонки</t>
  </si>
  <si>
    <t xml:space="preserve">Датчик положения коленвала</t>
  </si>
  <si>
    <t xml:space="preserve">Датчик положения распредвала</t>
  </si>
  <si>
    <t xml:space="preserve">Датчик расхода воздуха</t>
  </si>
  <si>
    <t xml:space="preserve">Датчик скорости</t>
  </si>
  <si>
    <t xml:space="preserve">Датчик температуры воздуха салона</t>
  </si>
  <si>
    <t xml:space="preserve">Дверь задняя в сборе левая (правая)</t>
  </si>
  <si>
    <t xml:space="preserve">Дверь передняя в сборе левая (правая)</t>
  </si>
  <si>
    <t xml:space="preserve">Двигатель в сборе</t>
  </si>
  <si>
    <t xml:space="preserve">Держатель торсиона крышки багажника</t>
  </si>
  <si>
    <t xml:space="preserve">Держатель щетки стеклоочистителя (комплект – 2шт.)</t>
  </si>
  <si>
    <t xml:space="preserve"> к-т</t>
  </si>
  <si>
    <t xml:space="preserve">Дефлектор охлаждения тормозного диска</t>
  </si>
  <si>
    <t xml:space="preserve">Диск передний тормозной</t>
  </si>
  <si>
    <t xml:space="preserve">Диск сцепления в сборе</t>
  </si>
  <si>
    <t xml:space="preserve">Задний желобок стекла задней двери левый (правый)</t>
  </si>
  <si>
    <t xml:space="preserve">Задний желобок стекла передней двери левый (правый)</t>
  </si>
  <si>
    <t xml:space="preserve">Зажим инжектора</t>
  </si>
  <si>
    <t xml:space="preserve">Замок задней двери в сборе левый (правый)</t>
  </si>
  <si>
    <t xml:space="preserve">Замок передней двери в сборе левый (правый)</t>
  </si>
  <si>
    <t xml:space="preserve">Замок пружины клапана</t>
  </si>
  <si>
    <t xml:space="preserve">Защита воздушная радиатора (правая, левая)</t>
  </si>
  <si>
    <t xml:space="preserve">Защита двигателя (металлическая)</t>
  </si>
  <si>
    <t xml:space="preserve">Звездочка коленвала</t>
  </si>
  <si>
    <t xml:space="preserve">Звездочка распредвала</t>
  </si>
  <si>
    <t xml:space="preserve">Звуковой сигнал низкочастотный</t>
  </si>
  <si>
    <t xml:space="preserve">Зеркало заднего вида в сборе левое (правое)</t>
  </si>
  <si>
    <t xml:space="preserve">Зубчато колесо</t>
  </si>
  <si>
    <t xml:space="preserve">Зубчатый венец датчика коленвала</t>
  </si>
  <si>
    <t xml:space="preserve">Изоляция аккумулятора (кожух)</t>
  </si>
  <si>
    <t xml:space="preserve">Инжектор в сборе</t>
  </si>
  <si>
    <t xml:space="preserve">Кабель стояночного тормоза левый (правый)</t>
  </si>
  <si>
    <t xml:space="preserve">Капот в сборе арт.664001M010</t>
  </si>
  <si>
    <t xml:space="preserve">Карданный вал рулевой колонки в сборе</t>
  </si>
  <si>
    <t xml:space="preserve">Катушка зажигания в сборе</t>
  </si>
  <si>
    <t xml:space="preserve">Кислородный датчик двигателя №1</t>
  </si>
  <si>
    <t xml:space="preserve">Кислородный датчик двигателя №2</t>
  </si>
  <si>
    <t xml:space="preserve">Клапан контроля давления впрыска в сборе</t>
  </si>
  <si>
    <t xml:space="preserve">Клапан контроля масла</t>
  </si>
  <si>
    <t xml:space="preserve">Коврики (комплект 5шт.)</t>
  </si>
  <si>
    <t>к-т</t>
  </si>
  <si>
    <t xml:space="preserve">Кожух вентилятора радиатора</t>
  </si>
  <si>
    <t xml:space="preserve">Кожух замка крышки багажника</t>
  </si>
  <si>
    <t xml:space="preserve">Кожух рулевой колонки верхний</t>
  </si>
  <si>
    <t xml:space="preserve">Кожух рулевой колонки нижний</t>
  </si>
  <si>
    <t xml:space="preserve">Кожух сцепления в сборе</t>
  </si>
  <si>
    <t xml:space="preserve">Коленвал - впуск арт.24100C</t>
  </si>
  <si>
    <t xml:space="preserve">Коленвал - выхлопной арт.24200A</t>
  </si>
  <si>
    <t xml:space="preserve">Коленвал в сборе</t>
  </si>
  <si>
    <t xml:space="preserve">Коллектор впускной в сборе</t>
  </si>
  <si>
    <t xml:space="preserve">Коллектор выхлопной арт.285112B010</t>
  </si>
  <si>
    <t xml:space="preserve">Колодки тормозные стояночного тормоза</t>
  </si>
  <si>
    <t xml:space="preserve">Комплект воздуховодов салона с прокладками</t>
  </si>
  <si>
    <t xml:space="preserve">Комплект втулок и стопорных колец КПП</t>
  </si>
  <si>
    <t xml:space="preserve">Комплект подшипников КПП</t>
  </si>
  <si>
    <t xml:space="preserve">Комплект пружин тормоза стояночного</t>
  </si>
  <si>
    <t xml:space="preserve">Комплект пыльников рулевой рейки (с хомутами)</t>
  </si>
  <si>
    <t xml:space="preserve">Комплект сальников МКПП</t>
  </si>
  <si>
    <t xml:space="preserve">Комплект шестерен КПП</t>
  </si>
  <si>
    <t xml:space="preserve">Компрессор кондиционера в сборе</t>
  </si>
  <si>
    <t xml:space="preserve">Конденсатор зажигания в сборе</t>
  </si>
  <si>
    <t xml:space="preserve">Консоль напольная с кожухом в сборе</t>
  </si>
  <si>
    <t xml:space="preserve">Консоль центральная с верхней панелью в сборе</t>
  </si>
  <si>
    <t xml:space="preserve">Коренные вкладыши</t>
  </si>
  <si>
    <t xml:space="preserve">Корпус бендикса в сборе</t>
  </si>
  <si>
    <t xml:space="preserve">Корпус дроссельной заслонки</t>
  </si>
  <si>
    <t xml:space="preserve">Корпус очистителя воздуха (воздушного фильтра)</t>
  </si>
  <si>
    <t xml:space="preserve">Кронштейн балки задней подвески</t>
  </si>
  <si>
    <t xml:space="preserve">Кронштейн генератора в сборе</t>
  </si>
  <si>
    <t xml:space="preserve">Крышка багажного отделения в сборе</t>
  </si>
  <si>
    <t xml:space="preserve">Крышка в сборе – задний бампер</t>
  </si>
  <si>
    <t xml:space="preserve">Крышка в сборе – передний бампер</t>
  </si>
  <si>
    <t xml:space="preserve">Крышка ГБЦ в сборе</t>
  </si>
  <si>
    <t xml:space="preserve">Крышка генератора</t>
  </si>
  <si>
    <t xml:space="preserve">Крышка двигателя (пластик)</t>
  </si>
  <si>
    <t xml:space="preserve">Крышка очистителя воздуха (воздушного фильтра)</t>
  </si>
  <si>
    <t xml:space="preserve">Крышка переднего тормоза противопыльная левая (правая)</t>
  </si>
  <si>
    <t xml:space="preserve">Крышка стойки передней подвески (мет.)</t>
  </si>
  <si>
    <t xml:space="preserve">Крышка термостата</t>
  </si>
  <si>
    <t xml:space="preserve">Крышка топливного насоса</t>
  </si>
  <si>
    <t xml:space="preserve">Лампа багажника в сборе</t>
  </si>
  <si>
    <t xml:space="preserve">Лампа салона в сборе (передняя)</t>
  </si>
  <si>
    <t xml:space="preserve">Лампа салона в сборе (центральная)</t>
  </si>
  <si>
    <t xml:space="preserve">Магистраль топливных форсунок</t>
  </si>
  <si>
    <t xml:space="preserve">Маслосъемные колпачки</t>
  </si>
  <si>
    <t xml:space="preserve">Масляный насос ГУР с бачком и патрубками в сборе</t>
  </si>
  <si>
    <t xml:space="preserve">Масляный шланг ГУР высокого давления</t>
  </si>
  <si>
    <t xml:space="preserve">Маховик двигателя</t>
  </si>
  <si>
    <t xml:space="preserve">Молдинг багажника</t>
  </si>
  <si>
    <t xml:space="preserve">Молдинг заднего стекла</t>
  </si>
  <si>
    <t xml:space="preserve">Молдинг переднего бампера</t>
  </si>
  <si>
    <t xml:space="preserve">Набор прокладок МКПП</t>
  </si>
  <si>
    <t xml:space="preserve">Накладка панели приборов верхняя с патрубками печки в сборе</t>
  </si>
  <si>
    <t xml:space="preserve">Направляющая стекла задней двери левая (правая)</t>
  </si>
  <si>
    <t xml:space="preserve">Направляющая стекла передней двери левая (правая)</t>
  </si>
  <si>
    <t xml:space="preserve">Направляющая цепи привода ГРМ</t>
  </si>
  <si>
    <t xml:space="preserve">Направляющий стержень заднего тормоза с чехлом</t>
  </si>
  <si>
    <t xml:space="preserve">Направляющий стержень переднего тормоза с чехлом</t>
  </si>
  <si>
    <t xml:space="preserve">Наружный уплотнитель стекла задний левый (правый)</t>
  </si>
  <si>
    <t xml:space="preserve">Наружный уплотнитель стекла передний левый (правый)</t>
  </si>
  <si>
    <t xml:space="preserve">Насос - омыватель в сборе</t>
  </si>
  <si>
    <t xml:space="preserve">Насос охлаждающей жидкости</t>
  </si>
  <si>
    <t xml:space="preserve">Натяжитель ремня ГРМ</t>
  </si>
  <si>
    <t xml:space="preserve">Натяжитель цепи ГРМ</t>
  </si>
  <si>
    <t xml:space="preserve">Натяжитель цепи привода ГРМ</t>
  </si>
  <si>
    <t xml:space="preserve">Нейтрализатор отработанных газов – катализатор арт.289502B400</t>
  </si>
  <si>
    <t xml:space="preserve">Обводной ремень</t>
  </si>
  <si>
    <t xml:space="preserve">Опора рычага выключения сцепления</t>
  </si>
  <si>
    <t xml:space="preserve">Опора шаровая передней ступицы левая (правая)</t>
  </si>
  <si>
    <t xml:space="preserve">Опорная планка панели бампера левая (правая)</t>
  </si>
  <si>
    <t xml:space="preserve">Отбойник задней подвески</t>
  </si>
  <si>
    <t xml:space="preserve">Отбойник стойки передней подвески</t>
  </si>
  <si>
    <t xml:space="preserve">Отопитель салона в сборе</t>
  </si>
  <si>
    <t xml:space="preserve">Панель крыла левая (правая)</t>
  </si>
  <si>
    <t xml:space="preserve">Патрубки омывателя</t>
  </si>
  <si>
    <t xml:space="preserve">Педаль акселератора в сборе </t>
  </si>
  <si>
    <t xml:space="preserve">Первичный вал КПП</t>
  </si>
  <si>
    <t xml:space="preserve">Повторитель указателя поворотов левый (правый)</t>
  </si>
  <si>
    <t xml:space="preserve">Подвес глушителя (резиновый)</t>
  </si>
  <si>
    <t xml:space="preserve">Подвеска радиатора</t>
  </si>
  <si>
    <t xml:space="preserve">Поддон аккумулятора</t>
  </si>
  <si>
    <t xml:space="preserve">Подкрылок задний левый (правый)</t>
  </si>
  <si>
    <t xml:space="preserve">Подкрылок передний левый (правый)</t>
  </si>
  <si>
    <t xml:space="preserve">Подрулевой выключатель в сборе</t>
  </si>
  <si>
    <t xml:space="preserve">Подсветка номерного знака</t>
  </si>
  <si>
    <t xml:space="preserve">Подшипник выжимной</t>
  </si>
  <si>
    <t xml:space="preserve">Подшипник передней ступицы (со стопорным кольцом)</t>
  </si>
  <si>
    <t xml:space="preserve">Подшипник стойки передней подвески</t>
  </si>
  <si>
    <t xml:space="preserve">Поршень двигателя в сборе</t>
  </si>
  <si>
    <t xml:space="preserve">Поршневые кольца</t>
  </si>
  <si>
    <t xml:space="preserve">Привод механизма холостого хода</t>
  </si>
  <si>
    <t xml:space="preserve">Привод спидометра в сборе</t>
  </si>
  <si>
    <t xml:space="preserve">Привод стекла задней двери левый (правый) в сборе</t>
  </si>
  <si>
    <t xml:space="preserve">Привод стекла передней двери левый (правый) в сборе</t>
  </si>
  <si>
    <t xml:space="preserve">Привод стеклоочистителя  (моторчик)</t>
  </si>
  <si>
    <t xml:space="preserve">Приводной ремень насоса охлаждающей жидкости</t>
  </si>
  <si>
    <t xml:space="preserve">Пробка заливная радиатора</t>
  </si>
  <si>
    <t xml:space="preserve">Пробка сливная радиатора</t>
  </si>
  <si>
    <t xml:space="preserve">Проводка катушек зажигания</t>
  </si>
  <si>
    <t xml:space="preserve">Прокладка адсорбера</t>
  </si>
  <si>
    <t xml:space="preserve">Прокладка впускного коллектора</t>
  </si>
  <si>
    <t xml:space="preserve">Прокладка выхлопного коллектора</t>
  </si>
  <si>
    <t xml:space="preserve">Прокладка выхлопной трубы</t>
  </si>
  <si>
    <t xml:space="preserve">Прокладка головки блока цилиндров</t>
  </si>
  <si>
    <t xml:space="preserve">Прокладка корпуса дроссельной заслонки</t>
  </si>
  <si>
    <t xml:space="preserve">Прокладка крышки головки блока цилиндров</t>
  </si>
  <si>
    <t xml:space="preserve">Прокладка привода механизма холостого хода</t>
  </si>
  <si>
    <t xml:space="preserve">Прокладка пружины задней подвески верхняя</t>
  </si>
  <si>
    <t xml:space="preserve">Прокладка пружины задней подвески нижняя</t>
  </si>
  <si>
    <t xml:space="preserve">Прокладка пружины передней подвески верхняя</t>
  </si>
  <si>
    <t xml:space="preserve">Прокладка пружины передней подвески нижняя</t>
  </si>
  <si>
    <t xml:space="preserve">Прокладка сливной пробки</t>
  </si>
  <si>
    <t xml:space="preserve">Прокладка топливного насоса</t>
  </si>
  <si>
    <t xml:space="preserve">Прокладочное кольцо – водяной насос</t>
  </si>
  <si>
    <t xml:space="preserve">Пружина задней подвески</t>
  </si>
  <si>
    <t xml:space="preserve">Пружина клапана</t>
  </si>
  <si>
    <t xml:space="preserve">Пружина передней стойки винтовая</t>
  </si>
  <si>
    <t xml:space="preserve">Пыльник вилки сцепления</t>
  </si>
  <si>
    <t xml:space="preserve">Пыльник стойки передней подвески</t>
  </si>
  <si>
    <t xml:space="preserve">Радиатор в сборе</t>
  </si>
  <si>
    <t xml:space="preserve">Регулятор тормоза стояночного левого (правого)</t>
  </si>
  <si>
    <t xml:space="preserve">Рейка рулевого механизма</t>
  </si>
  <si>
    <t>Решетка-радиатор</t>
  </si>
  <si>
    <t xml:space="preserve">Ролик натяжителя обводного ремня</t>
  </si>
  <si>
    <t xml:space="preserve">Рулевой привод с усилителем в сборе</t>
  </si>
  <si>
    <t xml:space="preserve">Ручка замка задней двери наружная в сборе левая (правая)</t>
  </si>
  <si>
    <t xml:space="preserve">Ручка замка передней двери наружная в сборе левая (правая)</t>
  </si>
  <si>
    <t xml:space="preserve">Рычаг передней подвески в сборе левый (правый)</t>
  </si>
  <si>
    <t xml:space="preserve">Рычаг переключения передач в сборе</t>
  </si>
  <si>
    <t xml:space="preserve">Рычаг стартера</t>
  </si>
  <si>
    <t xml:space="preserve">Сайлентблок балки задней подвески</t>
  </si>
  <si>
    <t xml:space="preserve">Сайлентблок опорного узла двигателя</t>
  </si>
  <si>
    <t xml:space="preserve">Сайлетблок рычага передней подвески задний</t>
  </si>
  <si>
    <t xml:space="preserve">Сайлетблок рычага передней подвески передний</t>
  </si>
  <si>
    <t xml:space="preserve">Свечи зажигания</t>
  </si>
  <si>
    <t xml:space="preserve">Соединение – стеклоочиститель (трапеция)</t>
  </si>
  <si>
    <t xml:space="preserve">Соединение в сборе - стеклоочиститель</t>
  </si>
  <si>
    <t xml:space="preserve">Солнцезащитный козырек левый (правый)</t>
  </si>
  <si>
    <t xml:space="preserve">Сопло омывателя</t>
  </si>
  <si>
    <t xml:space="preserve">Стабилизатор поперечной устойчивости</t>
  </si>
  <si>
    <t xml:space="preserve">Стартер в сборе</t>
  </si>
  <si>
    <t xml:space="preserve">Стекло заднее</t>
  </si>
  <si>
    <t xml:space="preserve">Стекло задней двери левое</t>
  </si>
  <si>
    <t xml:space="preserve">Стекло задней двери правое</t>
  </si>
  <si>
    <t xml:space="preserve">Стекло передней двери левое</t>
  </si>
  <si>
    <t xml:space="preserve">Стекло передней двери правое</t>
  </si>
  <si>
    <t xml:space="preserve">Стойка передней подвески левая (правая) в сборе</t>
  </si>
  <si>
    <t xml:space="preserve">Стойка стабилизатора</t>
  </si>
  <si>
    <t xml:space="preserve">Стопорное кольцо катализатора</t>
  </si>
  <si>
    <t xml:space="preserve">Ступица в сборе заднее колесо</t>
  </si>
  <si>
    <t xml:space="preserve">Ступица передняя</t>
  </si>
  <si>
    <t xml:space="preserve">Сцепление в сборе</t>
  </si>
  <si>
    <t xml:space="preserve">Тарелка клапанной пружины</t>
  </si>
  <si>
    <t xml:space="preserve">Температурный датчик системы охлаждения</t>
  </si>
  <si>
    <t xml:space="preserve">Термозащитный экран глушителя (с крепежом)</t>
  </si>
  <si>
    <t xml:space="preserve">Термозащитный экран катализатора</t>
  </si>
  <si>
    <t xml:space="preserve">Термостат в сборе</t>
  </si>
  <si>
    <t>Толкатель</t>
  </si>
  <si>
    <t xml:space="preserve">Топливный бак</t>
  </si>
  <si>
    <t xml:space="preserve">Топливный насос в сборе</t>
  </si>
  <si>
    <t xml:space="preserve">Топливозаправочная горловина со шлангом и клапаном в сборе</t>
  </si>
  <si>
    <t xml:space="preserve">Тормоз (суппорт) в сборе задний левый (правый)</t>
  </si>
  <si>
    <t xml:space="preserve">Тормоз (суппорт) в сборе передний левый (правый)</t>
  </si>
  <si>
    <t xml:space="preserve">Тормоз в сборе стояночный левый (правый)</t>
  </si>
  <si>
    <t xml:space="preserve">Тормозной диск задний</t>
  </si>
  <si>
    <t xml:space="preserve">Тормозные колодки задние</t>
  </si>
  <si>
    <t xml:space="preserve">Тормозные колодки передние</t>
  </si>
  <si>
    <t xml:space="preserve">Торсион крышки багажника левый (правый)</t>
  </si>
  <si>
    <t xml:space="preserve">Трансмиссия в сборе (МКПП)</t>
  </si>
  <si>
    <t xml:space="preserve">Трос капота в сборе</t>
  </si>
  <si>
    <t xml:space="preserve">Тросик КПП в сборе</t>
  </si>
  <si>
    <t xml:space="preserve">Труба глушителя (задняя часть – бочка) арт.287301M001</t>
  </si>
  <si>
    <t xml:space="preserve">Трубка вакуумная</t>
  </si>
  <si>
    <t xml:space="preserve">Трубка тормозная задняя левая</t>
  </si>
  <si>
    <t xml:space="preserve">Трубка тормозная задняя правая</t>
  </si>
  <si>
    <t xml:space="preserve">Трубка тормозная передняя левая</t>
  </si>
  <si>
    <t xml:space="preserve">Трубка тормозная передняя правая</t>
  </si>
  <si>
    <t xml:space="preserve">Трубки сцепления с зажимами и держателями в сборе</t>
  </si>
  <si>
    <t xml:space="preserve">Трубопровод и шланг ГУР в сборе</t>
  </si>
  <si>
    <t xml:space="preserve">Тяга рулевая поперечная левая (правая)</t>
  </si>
  <si>
    <t xml:space="preserve">Тяговое реле стартера</t>
  </si>
  <si>
    <t xml:space="preserve">Уплотнение капота (комплект)</t>
  </si>
  <si>
    <t xml:space="preserve">Уплотнитель заднего бампера</t>
  </si>
  <si>
    <t xml:space="preserve">Уплотнитель проема задней двери левый (правый)</t>
  </si>
  <si>
    <t xml:space="preserve">Уплотнитель проема передней двери левый (правый)</t>
  </si>
  <si>
    <t xml:space="preserve">Уплотнительная полоска крышки багажника</t>
  </si>
  <si>
    <t xml:space="preserve">Упор капота</t>
  </si>
  <si>
    <t xml:space="preserve">Усилитель бампера переднего</t>
  </si>
  <si>
    <t xml:space="preserve">Усилитель заднего бампера</t>
  </si>
  <si>
    <t xml:space="preserve">Фиксатор задней двери в сборе левый (правый)</t>
  </si>
  <si>
    <t xml:space="preserve">Фиксатор передней двери в сборе левый (правый)</t>
  </si>
  <si>
    <t xml:space="preserve">Фиксатор-капот (замок) в сборе</t>
  </si>
  <si>
    <t xml:space="preserve">Фильтр вентиляции салона</t>
  </si>
  <si>
    <t xml:space="preserve">Фильтр масляный</t>
  </si>
  <si>
    <t xml:space="preserve">Фильтр топливный</t>
  </si>
  <si>
    <t xml:space="preserve">Фонарь в сборе – верхний (сигнал торможения)</t>
  </si>
  <si>
    <t xml:space="preserve">Фонарь в сборе - задний внутренний комбинированный левый (правый)</t>
  </si>
  <si>
    <t xml:space="preserve">Фонарь в сборе - задний наружный комбинированный левый (правый)</t>
  </si>
  <si>
    <t xml:space="preserve">Фонарь в сборе – фара левая (правая)</t>
  </si>
  <si>
    <t xml:space="preserve">Цапфа передней оси левая (правая)</t>
  </si>
  <si>
    <t xml:space="preserve">Цепь - синхронизатор</t>
  </si>
  <si>
    <t xml:space="preserve">Цепь ГРМ</t>
  </si>
  <si>
    <t xml:space="preserve">Чашка клапанной пружины</t>
  </si>
  <si>
    <t xml:space="preserve">Шарнир в сборе – ШРУС левый арт.495011M011</t>
  </si>
  <si>
    <t xml:space="preserve">Шарнир в сборе – ШРУС правый</t>
  </si>
  <si>
    <t xml:space="preserve">Шарнир капота левый (правый)</t>
  </si>
  <si>
    <t xml:space="preserve">Шарнир крышки багажника левый (правый)</t>
  </si>
  <si>
    <t xml:space="preserve">Шатун в сборе</t>
  </si>
  <si>
    <t xml:space="preserve">Шатунные вкладыши</t>
  </si>
  <si>
    <t xml:space="preserve">Шкив генератора</t>
  </si>
  <si>
    <t xml:space="preserve">Шкив коленвала</t>
  </si>
  <si>
    <t xml:space="preserve">Шкив насоса охлаждающей жидкости</t>
  </si>
  <si>
    <t xml:space="preserve">Шкив натяжителя ремня ГРМ арт.25287I</t>
  </si>
  <si>
    <t xml:space="preserve">Шланг вакуумный</t>
  </si>
  <si>
    <t xml:space="preserve">Шланг клапана контроля давления впрыска</t>
  </si>
  <si>
    <t xml:space="preserve">Шланг охладителя масла</t>
  </si>
  <si>
    <t xml:space="preserve">Шланг передний тормозной левый (правый)</t>
  </si>
  <si>
    <t xml:space="preserve">Шланг принудительной вентиляции в сборе</t>
  </si>
  <si>
    <t xml:space="preserve">Шланг тормозной задний левый (правый)</t>
  </si>
  <si>
    <t xml:space="preserve">Шланг тормозной передний левый (правый)</t>
  </si>
  <si>
    <t xml:space="preserve">Шланги системы охлаждения</t>
  </si>
  <si>
    <t xml:space="preserve">Шпилька задней ступицы</t>
  </si>
  <si>
    <t xml:space="preserve">Шпилька передней ступицы</t>
  </si>
  <si>
    <t xml:space="preserve">Шток переключения передач в сборе</t>
  </si>
  <si>
    <t xml:space="preserve">Штыревая антенна в сборе</t>
  </si>
  <si>
    <t xml:space="preserve">Щетка стеклоочистителя (комплект – 2шт.)</t>
  </si>
  <si>
    <t xml:space="preserve">Щетки стартера</t>
  </si>
  <si>
    <t xml:space="preserve">Щетки стеклоочистителя</t>
  </si>
  <si>
    <t xml:space="preserve">Электронный блок управления двигателем в сборе</t>
  </si>
  <si>
    <t xml:space="preserve">Масло моторное 5W40 1 л</t>
  </si>
  <si>
    <t>л.</t>
  </si>
  <si>
    <t xml:space="preserve">Масло трансмиссионное 75W90 1 л</t>
  </si>
  <si>
    <t xml:space="preserve">Антифриз 1 л</t>
  </si>
  <si>
    <t xml:space="preserve">Жидкость тормозная  DOT 4</t>
  </si>
  <si>
    <t xml:space="preserve">Жидкость  ГУР Dx 2</t>
  </si>
  <si>
    <t>ИТОГО</t>
  </si>
  <si>
    <t xml:space="preserve">Обоснование начальной (максимальной) цены контракта (НМЦК)  запасных частей, комплектующих и расходных материалов контракта по  техническому обслуживанию и ремонту транспортных средств для обеспечения нужд Управления Федеральной службы государственной регистрации, кадастра и картографии по Омской области
</t>
  </si>
  <si>
    <t xml:space="preserve">Объект закупки Renault Duster</t>
  </si>
  <si>
    <t xml:space="preserve">Ценовое предложение №2  (вх.№ 16519-Вх/26 от 25.06.2026)</t>
  </si>
  <si>
    <r>
      <t xml:space="preserve">коэффициент вариации цен V (%)           </t>
    </r>
    <r>
      <rPr>
        <i/>
        <sz val="9"/>
        <rFont val="Times New Roman"/>
      </rPr>
      <t xml:space="preserve">         (не должен превышать 33%)</t>
    </r>
  </si>
  <si>
    <t xml:space="preserve">Пыльник рулевой тяги</t>
  </si>
  <si>
    <t xml:space="preserve">Шаровая опора</t>
  </si>
  <si>
    <t xml:space="preserve">Салейнблок рычага передней подвески задний  </t>
  </si>
  <si>
    <t xml:space="preserve">Салейнблок рычага передней подвески задний+ передний </t>
  </si>
  <si>
    <t xml:space="preserve">Стойка амортизатора передняя </t>
  </si>
  <si>
    <t xml:space="preserve">Опора стойки стабилизатора </t>
  </si>
  <si>
    <t xml:space="preserve">Втулка стабилизатора </t>
  </si>
  <si>
    <t xml:space="preserve">Стойка стабилизатора передняя </t>
  </si>
  <si>
    <t xml:space="preserve">Стабилизатор </t>
  </si>
  <si>
    <t xml:space="preserve">Рычаг поперечный нижней задней подвески </t>
  </si>
  <si>
    <t xml:space="preserve">Рычаг поперечный верхней задней подвески </t>
  </si>
  <si>
    <t xml:space="preserve">Рычаг поперечный развальный задней подвески </t>
  </si>
  <si>
    <t xml:space="preserve">Рычаг продольный задней подвески </t>
  </si>
  <si>
    <t xml:space="preserve">Сайленблок рычага продольного задней подвески </t>
  </si>
  <si>
    <t xml:space="preserve">Опора стойки  амортизатора задней </t>
  </si>
  <si>
    <t xml:space="preserve">Пружина задняя </t>
  </si>
  <si>
    <t xml:space="preserve">Амортизатор задний </t>
  </si>
  <si>
    <t xml:space="preserve">Стойка стабилизатора заднего </t>
  </si>
  <si>
    <t xml:space="preserve">Втулка стабилизатора заднего </t>
  </si>
  <si>
    <t xml:space="preserve">Насос топливный погружной</t>
  </si>
  <si>
    <t xml:space="preserve">Вакумный регулятор давления топлива </t>
  </si>
  <si>
    <t xml:space="preserve">Форсунка топливная </t>
  </si>
  <si>
    <t xml:space="preserve">Помпа системы охлаждения </t>
  </si>
  <si>
    <t xml:space="preserve">Термостат </t>
  </si>
  <si>
    <t xml:space="preserve"> Радиатор охлаждения двигателя </t>
  </si>
  <si>
    <t xml:space="preserve">Расширительный бачок </t>
  </si>
  <si>
    <t xml:space="preserve"> Опора двигателя правая  (гидравлическая)</t>
  </si>
  <si>
    <t xml:space="preserve">Опора двигателя задняя </t>
  </si>
  <si>
    <t xml:space="preserve">Опора двигателя левая </t>
  </si>
  <si>
    <t xml:space="preserve">Шкив вала коленчатого </t>
  </si>
  <si>
    <t xml:space="preserve"> Поддон картера двигателя </t>
  </si>
  <si>
    <t xml:space="preserve"> Сальник коленчатого вала задний  МКПП</t>
  </si>
  <si>
    <t xml:space="preserve"> Сальник коленчатого вала передний </t>
  </si>
  <si>
    <t xml:space="preserve">Прокладка клапанной крышки </t>
  </si>
  <si>
    <t xml:space="preserve">Стартер </t>
  </si>
  <si>
    <t xml:space="preserve">Генератор </t>
  </si>
  <si>
    <t xml:space="preserve"> Фара передняя </t>
  </si>
  <si>
    <t xml:space="preserve">Повторитель поворота </t>
  </si>
  <si>
    <t xml:space="preserve">Фонарь задний </t>
  </si>
  <si>
    <t xml:space="preserve">Лампочка габаритная </t>
  </si>
  <si>
    <t xml:space="preserve"> Стеклоподъемник боковой двери </t>
  </si>
  <si>
    <t xml:space="preserve"> Шланг тормозной </t>
  </si>
  <si>
    <t xml:space="preserve"> Цилиндр главный тормозной</t>
  </si>
  <si>
    <t xml:space="preserve"> Суппорт тормозной передний</t>
  </si>
  <si>
    <t xml:space="preserve">Цилиндр тормозной задний </t>
  </si>
  <si>
    <t xml:space="preserve"> Трос ручного тормоза</t>
  </si>
  <si>
    <t xml:space="preserve"> Направляющая суппорта </t>
  </si>
  <si>
    <t xml:space="preserve">ШРУС наружный </t>
  </si>
  <si>
    <t xml:space="preserve">ШРУС  внутренний </t>
  </si>
  <si>
    <t xml:space="preserve">Пыльник шруса наружный </t>
  </si>
  <si>
    <t xml:space="preserve">Пыльник шруса внутренний </t>
  </si>
  <si>
    <t xml:space="preserve">Сальник привода </t>
  </si>
  <si>
    <t xml:space="preserve">Сцепление </t>
  </si>
  <si>
    <t xml:space="preserve">  Главный цилиндр сцепления </t>
  </si>
  <si>
    <t xml:space="preserve">   Диск тормозной</t>
  </si>
  <si>
    <t xml:space="preserve">Подшипник ступицы</t>
  </si>
  <si>
    <t xml:space="preserve"> Щетки стеклоочистителя </t>
  </si>
  <si>
    <t xml:space="preserve"> Рулевой наконечник правый</t>
  </si>
  <si>
    <t xml:space="preserve"> Тяга рулевая</t>
  </si>
  <si>
    <t xml:space="preserve">  Рычаг передний</t>
  </si>
  <si>
    <t xml:space="preserve">Наконечник рулевой левый</t>
  </si>
  <si>
    <t xml:space="preserve">Амортизатор подвески передний</t>
  </si>
  <si>
    <t xml:space="preserve">Датчик АВS передний</t>
  </si>
  <si>
    <t xml:space="preserve">Датчик АВS задний</t>
  </si>
  <si>
    <t xml:space="preserve">Ступица колеса передняя</t>
  </si>
  <si>
    <t xml:space="preserve">Диск тормозной передний</t>
  </si>
  <si>
    <t xml:space="preserve">Ступица колеса задняя</t>
  </si>
  <si>
    <t xml:space="preserve">Диск тормозной задний</t>
  </si>
  <si>
    <t>к-т.</t>
  </si>
  <si>
    <t xml:space="preserve">Фильтр воздушный ДВС</t>
  </si>
  <si>
    <t xml:space="preserve">Резинка стеклоочистителя правая</t>
  </si>
  <si>
    <t xml:space="preserve">Резинка стеклоочистителя левая</t>
  </si>
  <si>
    <t xml:space="preserve">Фильтр воздушный салона</t>
  </si>
  <si>
    <t xml:space="preserve">Свеча зажигания</t>
  </si>
  <si>
    <t xml:space="preserve">Комплект ГРМ</t>
  </si>
  <si>
    <t xml:space="preserve">Реле регулятор напряжения</t>
  </si>
  <si>
    <t xml:space="preserve">Вал карданный</t>
  </si>
  <si>
    <t xml:space="preserve">Отопитель в сборе</t>
  </si>
  <si>
    <t xml:space="preserve">Ремень привода агрегатов</t>
  </si>
  <si>
    <t xml:space="preserve"> Модуль зажигания</t>
  </si>
  <si>
    <t xml:space="preserve">Реле </t>
  </si>
  <si>
    <t>Предохранитель</t>
  </si>
  <si>
    <t xml:space="preserve">Стекло лобовое</t>
  </si>
  <si>
    <t xml:space="preserve">Клавиши управления стеклоподъемниками</t>
  </si>
  <si>
    <t xml:space="preserve">Ролик привода ремня агрегатов</t>
  </si>
  <si>
    <t xml:space="preserve">Лампа галогенная</t>
  </si>
  <si>
    <t>Болт</t>
  </si>
  <si>
    <t>Шайба</t>
  </si>
  <si>
    <t>Гайка</t>
  </si>
  <si>
    <t>Контргайка</t>
  </si>
  <si>
    <t>Ниппель</t>
  </si>
  <si>
    <t xml:space="preserve">Объект закупки LADA NIVA TRAVEL, LADA 212140 </t>
  </si>
  <si>
    <t>1</t>
  </si>
  <si>
    <t xml:space="preserve">Амортизатор задний</t>
  </si>
  <si>
    <t>шт</t>
  </si>
  <si>
    <t>2</t>
  </si>
  <si>
    <t xml:space="preserve">Амортизатор передний</t>
  </si>
  <si>
    <t>3</t>
  </si>
  <si>
    <t xml:space="preserve">Бачок расширительный</t>
  </si>
  <si>
    <t>4</t>
  </si>
  <si>
    <t xml:space="preserve">Болт крепления колеса</t>
  </si>
  <si>
    <t>5</t>
  </si>
  <si>
    <t xml:space="preserve">Вакуумный усилитель тормозов</t>
  </si>
  <si>
    <t>6</t>
  </si>
  <si>
    <t xml:space="preserve">Вентилятор отопителя</t>
  </si>
  <si>
    <t>7</t>
  </si>
  <si>
    <t xml:space="preserve">Вентилятор охлаждения радиатора</t>
  </si>
  <si>
    <t>8</t>
  </si>
  <si>
    <t xml:space="preserve">Ветровое стекло</t>
  </si>
  <si>
    <t>9</t>
  </si>
  <si>
    <t xml:space="preserve">Водяной насос в сборе</t>
  </si>
  <si>
    <t>10</t>
  </si>
  <si>
    <t xml:space="preserve">Втулки стабилизатора</t>
  </si>
  <si>
    <t>компл</t>
  </si>
  <si>
    <t>11</t>
  </si>
  <si>
    <t>Генератор</t>
  </si>
  <si>
    <t>12</t>
  </si>
  <si>
    <t xml:space="preserve">Главный тормозной цилиндр</t>
  </si>
  <si>
    <t>13</t>
  </si>
  <si>
    <t>Глушитель</t>
  </si>
  <si>
    <t>14</t>
  </si>
  <si>
    <t>ГУР</t>
  </si>
  <si>
    <t>15</t>
  </si>
  <si>
    <t>16</t>
  </si>
  <si>
    <t xml:space="preserve">Датчик положения коленчатого вала</t>
  </si>
  <si>
    <t>17</t>
  </si>
  <si>
    <t xml:space="preserve">Датчик температуры охлаждающей жидкости</t>
  </si>
  <si>
    <t>18</t>
  </si>
  <si>
    <t xml:space="preserve">Датчик фаз ГРМ</t>
  </si>
  <si>
    <t>19</t>
  </si>
  <si>
    <t xml:space="preserve">Дверные ручки наружные задней двери</t>
  </si>
  <si>
    <t>20</t>
  </si>
  <si>
    <t xml:space="preserve">Дверные ручки наружные передней двери</t>
  </si>
  <si>
    <t>21</t>
  </si>
  <si>
    <t xml:space="preserve">Диск сцепления ведомый</t>
  </si>
  <si>
    <t>22</t>
  </si>
  <si>
    <t xml:space="preserve">Диск сцепления ведущий</t>
  </si>
  <si>
    <t>23</t>
  </si>
  <si>
    <t>ДМРВ</t>
  </si>
  <si>
    <t>24</t>
  </si>
  <si>
    <t xml:space="preserve">Замок зажигания в сборе</t>
  </si>
  <si>
    <t>25</t>
  </si>
  <si>
    <t xml:space="preserve">Зеркало заднего вида левое</t>
  </si>
  <si>
    <t>26</t>
  </si>
  <si>
    <t xml:space="preserve">Зеркало заднего вида правое</t>
  </si>
  <si>
    <t>27</t>
  </si>
  <si>
    <t xml:space="preserve">Катушка высокого напряжения</t>
  </si>
  <si>
    <t>28</t>
  </si>
  <si>
    <t xml:space="preserve">Колодки тормозные задние</t>
  </si>
  <si>
    <t>29</t>
  </si>
  <si>
    <t xml:space="preserve">Колодки тормозные передние</t>
  </si>
  <si>
    <t>30</t>
  </si>
  <si>
    <t xml:space="preserve">КПП в сборе</t>
  </si>
  <si>
    <t>31</t>
  </si>
  <si>
    <t xml:space="preserve">Крышка расширительного бачка</t>
  </si>
  <si>
    <t>32</t>
  </si>
  <si>
    <t xml:space="preserve">Лампа ближнего света</t>
  </si>
  <si>
    <t>33</t>
  </si>
  <si>
    <t xml:space="preserve">Лампа дальнего света</t>
  </si>
  <si>
    <t>34</t>
  </si>
  <si>
    <t xml:space="preserve">Лампа заднего габарита</t>
  </si>
  <si>
    <t>35</t>
  </si>
  <si>
    <t xml:space="preserve">Лампа переднего габарита</t>
  </si>
  <si>
    <t>36</t>
  </si>
  <si>
    <t xml:space="preserve">Набор для вклейки стекол</t>
  </si>
  <si>
    <t>37</t>
  </si>
  <si>
    <t xml:space="preserve">Наконечник рулевой тяги</t>
  </si>
  <si>
    <t>38</t>
  </si>
  <si>
    <t xml:space="preserve">Насос ГУР</t>
  </si>
  <si>
    <t>39</t>
  </si>
  <si>
    <t xml:space="preserve">Опора амортизатора</t>
  </si>
  <si>
    <t>40</t>
  </si>
  <si>
    <t xml:space="preserve">Опора ДВС</t>
  </si>
  <si>
    <t>41</t>
  </si>
  <si>
    <t xml:space="preserve">Опора КПП</t>
  </si>
  <si>
    <t>42</t>
  </si>
  <si>
    <t xml:space="preserve">Отопитель салона</t>
  </si>
  <si>
    <t>43</t>
  </si>
  <si>
    <t xml:space="preserve">Патрон лампочки</t>
  </si>
  <si>
    <t>44</t>
  </si>
  <si>
    <t>45</t>
  </si>
  <si>
    <t xml:space="preserve">Подшипник задней полуоси</t>
  </si>
  <si>
    <t>46</t>
  </si>
  <si>
    <t xml:space="preserve">Подшипник передней ступицы</t>
  </si>
  <si>
    <t>47</t>
  </si>
  <si>
    <t xml:space="preserve">Полуось в сборе задняя левая</t>
  </si>
  <si>
    <t>48</t>
  </si>
  <si>
    <t xml:space="preserve">Полуось в сборе задняя правая</t>
  </si>
  <si>
    <t>49</t>
  </si>
  <si>
    <t xml:space="preserve">Привод в сборе передний левый</t>
  </si>
  <si>
    <t>50</t>
  </si>
  <si>
    <t xml:space="preserve">Привод в сборе передний правый</t>
  </si>
  <si>
    <t>51</t>
  </si>
  <si>
    <t xml:space="preserve">Привод включения сцепления</t>
  </si>
  <si>
    <t>52</t>
  </si>
  <si>
    <t xml:space="preserve">Привод открывания задней двери</t>
  </si>
  <si>
    <t>53</t>
  </si>
  <si>
    <t xml:space="preserve">Привод открывания передней двери</t>
  </si>
  <si>
    <t>54</t>
  </si>
  <si>
    <t xml:space="preserve">Провода высокого напряжения</t>
  </si>
  <si>
    <t>55</t>
  </si>
  <si>
    <t>56</t>
  </si>
  <si>
    <t xml:space="preserve">Прокладка выпускного коллектора</t>
  </si>
  <si>
    <t>57</t>
  </si>
  <si>
    <t>58</t>
  </si>
  <si>
    <t xml:space="preserve">Прокладка клапанной крышки</t>
  </si>
  <si>
    <t>59</t>
  </si>
  <si>
    <t xml:space="preserve">Пружина передней подвески</t>
  </si>
  <si>
    <t>60</t>
  </si>
  <si>
    <t xml:space="preserve">Пыльник рулевого наконечника</t>
  </si>
  <si>
    <t>61</t>
  </si>
  <si>
    <t xml:space="preserve">Пыльник рулевого шарнира</t>
  </si>
  <si>
    <t>62</t>
  </si>
  <si>
    <t xml:space="preserve">Пыльник шруса внутренний</t>
  </si>
  <si>
    <t>63</t>
  </si>
  <si>
    <t xml:space="preserve">Пыльник шруса наружный</t>
  </si>
  <si>
    <t>64</t>
  </si>
  <si>
    <t>Радиатор</t>
  </si>
  <si>
    <t>65</t>
  </si>
  <si>
    <t xml:space="preserve">Раздаточная коробка в сборе</t>
  </si>
  <si>
    <t>66</t>
  </si>
  <si>
    <t xml:space="preserve">Распределительный вал ГРМ</t>
  </si>
  <si>
    <t>67</t>
  </si>
  <si>
    <t>Резонатор</t>
  </si>
  <si>
    <t>68</t>
  </si>
  <si>
    <t xml:space="preserve">Рем. компл. суппорта</t>
  </si>
  <si>
    <t>69</t>
  </si>
  <si>
    <t xml:space="preserve">Ремень приводной</t>
  </si>
  <si>
    <t>70</t>
  </si>
  <si>
    <t xml:space="preserve">Ремкомплект рулевого механизма</t>
  </si>
  <si>
    <t>71</t>
  </si>
  <si>
    <t xml:space="preserve">Ремкомплект тормозного цилиндра</t>
  </si>
  <si>
    <t>72</t>
  </si>
  <si>
    <t xml:space="preserve">Ролик приводной</t>
  </si>
  <si>
    <t>73</t>
  </si>
  <si>
    <t xml:space="preserve">Рулевая рейка (колонка)</t>
  </si>
  <si>
    <t>74</t>
  </si>
  <si>
    <t xml:space="preserve">Рычаг верхний левый</t>
  </si>
  <si>
    <t>75</t>
  </si>
  <si>
    <t xml:space="preserve">Рычаг верхний правый</t>
  </si>
  <si>
    <t>76</t>
  </si>
  <si>
    <t xml:space="preserve">Рычаг передний левый</t>
  </si>
  <si>
    <t>77</t>
  </si>
  <si>
    <t xml:space="preserve">Рычаг передний правый</t>
  </si>
  <si>
    <t>78</t>
  </si>
  <si>
    <t xml:space="preserve">Сайлентблок задний</t>
  </si>
  <si>
    <t>79</t>
  </si>
  <si>
    <t xml:space="preserve">Сайлентблок передний</t>
  </si>
  <si>
    <t>80</t>
  </si>
  <si>
    <t xml:space="preserve">Сальник клапана впускного (выпускного)</t>
  </si>
  <si>
    <t>81</t>
  </si>
  <si>
    <t xml:space="preserve">Сальник коленчатого вала задний</t>
  </si>
  <si>
    <t>82</t>
  </si>
  <si>
    <t xml:space="preserve">Сальник коленчатого вала передний</t>
  </si>
  <si>
    <t>83</t>
  </si>
  <si>
    <t xml:space="preserve">Сальник первичного вала КПП</t>
  </si>
  <si>
    <t>84</t>
  </si>
  <si>
    <t>85</t>
  </si>
  <si>
    <t xml:space="preserve">Стабилизатор передний</t>
  </si>
  <si>
    <t>86</t>
  </si>
  <si>
    <t>Стартер</t>
  </si>
  <si>
    <t>87</t>
  </si>
  <si>
    <t xml:space="preserve">Стойка заднего стабилизатора</t>
  </si>
  <si>
    <t>88</t>
  </si>
  <si>
    <t xml:space="preserve">Стойка переднего стабилизатора</t>
  </si>
  <si>
    <t>89</t>
  </si>
  <si>
    <t>Суппорт</t>
  </si>
  <si>
    <t>90</t>
  </si>
  <si>
    <t>Термостат</t>
  </si>
  <si>
    <t>91</t>
  </si>
  <si>
    <t xml:space="preserve">Топливопровод основной</t>
  </si>
  <si>
    <t>92</t>
  </si>
  <si>
    <t xml:space="preserve">Тормозной барабан задний</t>
  </si>
  <si>
    <t>93</t>
  </si>
  <si>
    <t xml:space="preserve">Тормозной диск передний</t>
  </si>
  <si>
    <t>94</t>
  </si>
  <si>
    <t xml:space="preserve">Тормозной шланг задний</t>
  </si>
  <si>
    <t>95</t>
  </si>
  <si>
    <t xml:space="preserve">Тормозной шланг передний</t>
  </si>
  <si>
    <t>96</t>
  </si>
  <si>
    <t xml:space="preserve">Тяга рулевая левая</t>
  </si>
  <si>
    <t>97</t>
  </si>
  <si>
    <t xml:space="preserve">Тяга рулевая правая</t>
  </si>
  <si>
    <t>98</t>
  </si>
  <si>
    <t xml:space="preserve">Фара задняя левая в сборе</t>
  </si>
  <si>
    <t>99</t>
  </si>
  <si>
    <t xml:space="preserve">Фара задняя правая в сборе</t>
  </si>
  <si>
    <t>100</t>
  </si>
  <si>
    <t xml:space="preserve">Фара передняя левая в сборе</t>
  </si>
  <si>
    <t>101</t>
  </si>
  <si>
    <t xml:space="preserve">Фара передняя правая в сборе</t>
  </si>
  <si>
    <t>102</t>
  </si>
  <si>
    <t xml:space="preserve">Фильтр воздушный</t>
  </si>
  <si>
    <t>103</t>
  </si>
  <si>
    <t>104</t>
  </si>
  <si>
    <t>105</t>
  </si>
  <si>
    <t xml:space="preserve">Форсунка топливная</t>
  </si>
  <si>
    <t>106</t>
  </si>
  <si>
    <t xml:space="preserve">Цилиндр тормозной рабочий (задний)</t>
  </si>
  <si>
    <t>107</t>
  </si>
  <si>
    <t xml:space="preserve">Шаровая опора верхняя</t>
  </si>
  <si>
    <t>108</t>
  </si>
  <si>
    <t xml:space="preserve">Шаровая опора нижняя</t>
  </si>
  <si>
    <t>109</t>
  </si>
  <si>
    <t xml:space="preserve">Шланг высокого давления ГУР</t>
  </si>
  <si>
    <t>110</t>
  </si>
  <si>
    <t xml:space="preserve">Шланг системы охлаждения</t>
  </si>
  <si>
    <t>111</t>
  </si>
  <si>
    <t xml:space="preserve">Шрус привода внутренний</t>
  </si>
  <si>
    <t>112</t>
  </si>
  <si>
    <t xml:space="preserve">Шрус привода наружный</t>
  </si>
  <si>
    <t>113</t>
  </si>
  <si>
    <t xml:space="preserve">Щетка стеклоочистителя передняя (дворник)</t>
  </si>
  <si>
    <t>114</t>
  </si>
  <si>
    <t>115</t>
  </si>
  <si>
    <t xml:space="preserve">Электробензонасос в сборе</t>
  </si>
  <si>
    <t>116</t>
  </si>
  <si>
    <t xml:space="preserve">Электропривод стеклоочистителя в сборе</t>
  </si>
  <si>
    <t>117</t>
  </si>
  <si>
    <t xml:space="preserve">Стеклоподъемник задней двери</t>
  </si>
  <si>
    <t>118</t>
  </si>
  <si>
    <t xml:space="preserve">Электростеклоподъемник передней двери</t>
  </si>
  <si>
    <t>119</t>
  </si>
  <si>
    <t xml:space="preserve">Фильтр салона</t>
  </si>
  <si>
    <t>120</t>
  </si>
  <si>
    <t xml:space="preserve">Корпус КПП</t>
  </si>
  <si>
    <t>121</t>
  </si>
  <si>
    <t xml:space="preserve">Крышка корпуса КПП</t>
  </si>
  <si>
    <t>122</t>
  </si>
  <si>
    <t xml:space="preserve">Вал КПП</t>
  </si>
  <si>
    <t>123</t>
  </si>
  <si>
    <t xml:space="preserve">Вал вторичный КПП</t>
  </si>
  <si>
    <t>124</t>
  </si>
  <si>
    <t xml:space="preserve">Шестерня КПП</t>
  </si>
  <si>
    <t>125</t>
  </si>
  <si>
    <t xml:space="preserve">Синхронизатор КПП</t>
  </si>
  <si>
    <t>126</t>
  </si>
  <si>
    <t xml:space="preserve">Подшипник вала КПП</t>
  </si>
  <si>
    <t>127</t>
  </si>
  <si>
    <t xml:space="preserve">Дроссель в сборе</t>
  </si>
  <si>
    <t>128</t>
  </si>
  <si>
    <t xml:space="preserve">Штанга реактивная</t>
  </si>
  <si>
    <t>129</t>
  </si>
  <si>
    <t>ГРМ</t>
  </si>
  <si>
    <t>130</t>
  </si>
  <si>
    <t xml:space="preserve">Ступица перед/колеса</t>
  </si>
  <si>
    <t>131</t>
  </si>
  <si>
    <t xml:space="preserve">Шрус вала карданного</t>
  </si>
  <si>
    <t>132</t>
  </si>
  <si>
    <t xml:space="preserve">Вал карданный в сборе</t>
  </si>
  <si>
    <t>133</t>
  </si>
  <si>
    <t xml:space="preserve">Выключатель света заднего хода</t>
  </si>
  <si>
    <t>134</t>
  </si>
  <si>
    <t xml:space="preserve">Цилиндр сцепления главный</t>
  </si>
  <si>
    <t xml:space="preserve">Смазка Литол-24, 0,4 кг</t>
  </si>
  <si>
    <t xml:space="preserve">Объект закупки LADA VESTA</t>
  </si>
  <si>
    <t xml:space="preserve">Амортизатор задний левый</t>
  </si>
  <si>
    <t xml:space="preserve">Амортизатор задний правый</t>
  </si>
  <si>
    <t xml:space="preserve">Стойка амортизатор передний левый</t>
  </si>
  <si>
    <t xml:space="preserve">Стойка амортизатор передний правый</t>
  </si>
  <si>
    <t xml:space="preserve">Балка задняя</t>
  </si>
  <si>
    <t xml:space="preserve">Бампер передний</t>
  </si>
  <si>
    <t xml:space="preserve">Диск тормозной задний левый</t>
  </si>
  <si>
    <t xml:space="preserve">Диск тормозной задний правый</t>
  </si>
  <si>
    <t xml:space="preserve">Блок управления ABS</t>
  </si>
  <si>
    <t xml:space="preserve">Блок цилиндров в сборе</t>
  </si>
  <si>
    <t xml:space="preserve">Болт крепления ГБЦ</t>
  </si>
  <si>
    <t xml:space="preserve">Болт крепления диска тормозного заднего (к-кт)</t>
  </si>
  <si>
    <t xml:space="preserve">Болт крепления ступицы</t>
  </si>
  <si>
    <t xml:space="preserve">Бочек перелива радиатора в сборе</t>
  </si>
  <si>
    <t xml:space="preserve">Вакуумный усилитель тормозов в сборе</t>
  </si>
  <si>
    <t xml:space="preserve">Вентилятор ОЖ с электродвигателем в сборе</t>
  </si>
  <si>
    <t xml:space="preserve">Впускной клапан</t>
  </si>
  <si>
    <t xml:space="preserve">Впускной коллектор</t>
  </si>
  <si>
    <t xml:space="preserve">Втулки стабилизатора переднего</t>
  </si>
  <si>
    <t xml:space="preserve">Выпускной клапан</t>
  </si>
  <si>
    <t xml:space="preserve">Выпускной коллектор</t>
  </si>
  <si>
    <t xml:space="preserve">Гайка крепления выпускного коллектора</t>
  </si>
  <si>
    <t xml:space="preserve">ГРМ  к-кт</t>
  </si>
  <si>
    <t xml:space="preserve">Гибкий топливный шланг</t>
  </si>
  <si>
    <t xml:space="preserve">Головка блока цилиндров</t>
  </si>
  <si>
    <t xml:space="preserve">Датчик ABS передний</t>
  </si>
  <si>
    <t xml:space="preserve">Датчик детонации</t>
  </si>
  <si>
    <t xml:space="preserve">Датчик массового расхода воздуха</t>
  </si>
  <si>
    <t xml:space="preserve">Датчик температуры ОЖ</t>
  </si>
  <si>
    <t xml:space="preserve">Дроссельная заслонка</t>
  </si>
  <si>
    <t xml:space="preserve">Задний бампер</t>
  </si>
  <si>
    <t xml:space="preserve">Задний глушитель в сборе</t>
  </si>
  <si>
    <t xml:space="preserve">Задний фонарь левый</t>
  </si>
  <si>
    <t xml:space="preserve">Задний фонарь правый</t>
  </si>
  <si>
    <t xml:space="preserve">Замок задней двери</t>
  </si>
  <si>
    <t>Капот</t>
  </si>
  <si>
    <t>Катализатор</t>
  </si>
  <si>
    <t xml:space="preserve">Ключ зажигания</t>
  </si>
  <si>
    <t xml:space="preserve">Кнопка включения кондиционера</t>
  </si>
  <si>
    <t xml:space="preserve">Компрессор кондиционера</t>
  </si>
  <si>
    <t xml:space="preserve">Крепление заднего бампера</t>
  </si>
  <si>
    <t xml:space="preserve">Крепление переднего бампера</t>
  </si>
  <si>
    <t xml:space="preserve">Крыло переднее левое</t>
  </si>
  <si>
    <t xml:space="preserve">Крыло переднее правое</t>
  </si>
  <si>
    <t xml:space="preserve">Лямбда зонд</t>
  </si>
  <si>
    <t xml:space="preserve">Магистраль кондиционера высокого давления</t>
  </si>
  <si>
    <t xml:space="preserve">Магистраль кондиционера низкого давления</t>
  </si>
  <si>
    <t xml:space="preserve">Магистраль основ печки (к-кт)</t>
  </si>
  <si>
    <t>Маслоотражатель</t>
  </si>
  <si>
    <t xml:space="preserve">Масляный насос</t>
  </si>
  <si>
    <t xml:space="preserve">Масляный фильтр</t>
  </si>
  <si>
    <t xml:space="preserve">Муфта / шкив генератора</t>
  </si>
  <si>
    <t xml:space="preserve">Мотор печки</t>
  </si>
  <si>
    <t xml:space="preserve"> Электроусилитель руля</t>
  </si>
  <si>
    <t xml:space="preserve">Насос топливного бака</t>
  </si>
  <si>
    <t xml:space="preserve">Обводной ремень (к-кт)</t>
  </si>
  <si>
    <t xml:space="preserve">Опора переднего амортизатора</t>
  </si>
  <si>
    <t xml:space="preserve">Опора ДВС нижняя</t>
  </si>
  <si>
    <t xml:space="preserve">Опора ДВС правая</t>
  </si>
  <si>
    <t xml:space="preserve">Опора ДВС левая</t>
  </si>
  <si>
    <t xml:space="preserve">Основной радиатор ОЖ</t>
  </si>
  <si>
    <t xml:space="preserve">Патрубки охлаждения ДВС (к-кт)</t>
  </si>
  <si>
    <t xml:space="preserve">Передний сальник коленвала</t>
  </si>
  <si>
    <t xml:space="preserve">Петля крепления капота</t>
  </si>
  <si>
    <t xml:space="preserve">Печка основная в сборе</t>
  </si>
  <si>
    <t xml:space="preserve">Плафон освещения салона</t>
  </si>
  <si>
    <t xml:space="preserve">Плафон подсветки государственного номера</t>
  </si>
  <si>
    <t xml:space="preserve">Подрамник передний</t>
  </si>
  <si>
    <t xml:space="preserve">Подрулевой переключатель дворников</t>
  </si>
  <si>
    <t xml:space="preserve">Подрулевой переключатель поворотов</t>
  </si>
  <si>
    <t xml:space="preserve">Подушка ДВС</t>
  </si>
  <si>
    <t xml:space="preserve">Подшипник ступицы передней</t>
  </si>
  <si>
    <t xml:space="preserve">Подшипник ступицы задней</t>
  </si>
  <si>
    <t xml:space="preserve">Подшипник опоры амортизатора</t>
  </si>
  <si>
    <t xml:space="preserve">Полуось левая в сборе</t>
  </si>
  <si>
    <t xml:space="preserve">Полуось правая в сборе</t>
  </si>
  <si>
    <t>Помпа</t>
  </si>
  <si>
    <t xml:space="preserve">Провод свечи накала</t>
  </si>
  <si>
    <t xml:space="preserve">Прокладка ГБЦ</t>
  </si>
  <si>
    <t xml:space="preserve">Прокладка помпы</t>
  </si>
  <si>
    <t xml:space="preserve">Прокладка катализатора</t>
  </si>
  <si>
    <t xml:space="preserve">Прокладка крышки клапанов</t>
  </si>
  <si>
    <t xml:space="preserve">Прокладка поддона</t>
  </si>
  <si>
    <t xml:space="preserve">Пружина амортизатора переднего</t>
  </si>
  <si>
    <t xml:space="preserve">Пружина амортизатора заднего</t>
  </si>
  <si>
    <t xml:space="preserve">Пыльник амортизатора переднего</t>
  </si>
  <si>
    <t xml:space="preserve">Пыльник внутр. шруса (к-кт)</t>
  </si>
  <si>
    <t xml:space="preserve">Пыльник наружного шруса (к-кт)</t>
  </si>
  <si>
    <t xml:space="preserve">Радиатор кондиционера в сборе</t>
  </si>
  <si>
    <t xml:space="preserve">Расширительный бачек</t>
  </si>
  <si>
    <t xml:space="preserve">Радиатор печки</t>
  </si>
  <si>
    <t xml:space="preserve">Регулировочные шайбы клапанов</t>
  </si>
  <si>
    <t xml:space="preserve">Резинка крепления глушителя</t>
  </si>
  <si>
    <t xml:space="preserve">Резинки крепления глушителя (к-кт)</t>
  </si>
  <si>
    <t xml:space="preserve">Рулевая рейка в сборе</t>
  </si>
  <si>
    <t xml:space="preserve">Ручка задней двери внутренняя</t>
  </si>
  <si>
    <t xml:space="preserve">Ручка задней двери наружная</t>
  </si>
  <si>
    <t xml:space="preserve">Ручка передней двери внутренняя</t>
  </si>
  <si>
    <t xml:space="preserve">Ручка передней двери наружная</t>
  </si>
  <si>
    <t xml:space="preserve">Рычаг крепления щетки стеклоочистителя</t>
  </si>
  <si>
    <t xml:space="preserve">Сайлентблок задней балки</t>
  </si>
  <si>
    <t xml:space="preserve">Сальник распредвала</t>
  </si>
  <si>
    <t xml:space="preserve">Сальник коленвала передний</t>
  </si>
  <si>
    <t xml:space="preserve">Сальник коленвала задний</t>
  </si>
  <si>
    <t xml:space="preserve">Сальник полуоси левой</t>
  </si>
  <si>
    <t xml:space="preserve">Сальник полуоси правой</t>
  </si>
  <si>
    <t>Свеча</t>
  </si>
  <si>
    <t xml:space="preserve">Сливная пробка поддона</t>
  </si>
  <si>
    <t xml:space="preserve">Соединитель (хомут глушителя)</t>
  </si>
  <si>
    <t xml:space="preserve">Стекло ветровое</t>
  </si>
  <si>
    <t xml:space="preserve">Суппорт передний тормозной в сборе</t>
  </si>
  <si>
    <t xml:space="preserve">Сухарь пружины тарелки клапана</t>
  </si>
  <si>
    <t xml:space="preserve">Тарелка пружины клапана</t>
  </si>
  <si>
    <t xml:space="preserve">Трос ручника Левый</t>
  </si>
  <si>
    <t xml:space="preserve">Трос ручника Правый</t>
  </si>
  <si>
    <t xml:space="preserve">Трос привода сцепления</t>
  </si>
  <si>
    <t xml:space="preserve">Уплотнение впускного коллектора</t>
  </si>
  <si>
    <t xml:space="preserve">Уплотнение форсунки</t>
  </si>
  <si>
    <t xml:space="preserve">Уплотнительное кольцо магистрали кондиционера</t>
  </si>
  <si>
    <t xml:space="preserve">Фара передняя левая</t>
  </si>
  <si>
    <t xml:space="preserve">Фара передняя правая</t>
  </si>
  <si>
    <t xml:space="preserve">Хомут крепления патрубка ОЖ</t>
  </si>
  <si>
    <t xml:space="preserve">Хомут глушителя</t>
  </si>
  <si>
    <t>Цапфа</t>
  </si>
  <si>
    <t xml:space="preserve">Шаровая опора левая</t>
  </si>
  <si>
    <t xml:space="preserve">Шаровая опора правая</t>
  </si>
  <si>
    <t xml:space="preserve">Шланг тормозной гибкий задний</t>
  </si>
  <si>
    <t xml:space="preserve">Шланг тормозной гибкий передний</t>
  </si>
  <si>
    <t xml:space="preserve">Шрус внутренний в сборе</t>
  </si>
  <si>
    <t xml:space="preserve">Шрус наружный в сборе</t>
  </si>
  <si>
    <t xml:space="preserve">Штифт клапана ГБЦ</t>
  </si>
  <si>
    <t xml:space="preserve">Щетка стеклоочистителя</t>
  </si>
  <si>
    <t xml:space="preserve">Шпилька колеса</t>
  </si>
  <si>
    <t xml:space="preserve">Гайка колеса</t>
  </si>
  <si>
    <t xml:space="preserve">Втулки клапанной крышки</t>
  </si>
  <si>
    <t xml:space="preserve">Масло АКПП 1 л</t>
  </si>
  <si>
    <t xml:space="preserve">Обоснование начальной (максимальной) цены контракта (НМЦК) запасных частей, комплектующих и расходных материалов контракта по  техническому обслуживанию и ремонту транспортных средств для обеспечения нужд Управления Федеральной службы государственной регистрации, кадастра и картографии по Омской области
</t>
  </si>
  <si>
    <t xml:space="preserve">Объект закупки  ГАЗ</t>
  </si>
  <si>
    <t xml:space="preserve">Расчет НМЦК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цi  - цена единицы</t>
  </si>
  <si>
    <t xml:space="preserve">Башмак натяжителя цепи в сборе двигателя </t>
  </si>
  <si>
    <t xml:space="preserve">Болт башмака натяжителя цепи двигателя</t>
  </si>
  <si>
    <t xml:space="preserve">Болт головки цилиндров двигателя</t>
  </si>
  <si>
    <t xml:space="preserve">Болт регулировочный коромысел двигателя</t>
  </si>
  <si>
    <t xml:space="preserve">Болт успокоителей верхний двигателя</t>
  </si>
  <si>
    <t xml:space="preserve">Болт успокоителей нижний двигателя</t>
  </si>
  <si>
    <t xml:space="preserve">Болт шатуна с гайкой двигателя</t>
  </si>
  <si>
    <t xml:space="preserve">Вал коленчатый двигателя </t>
  </si>
  <si>
    <t xml:space="preserve">Вал промежуточный двигателя</t>
  </si>
  <si>
    <t xml:space="preserve">Вал распределительный двигателя</t>
  </si>
  <si>
    <t xml:space="preserve">Валик масляного насоса двигателя </t>
  </si>
  <si>
    <t xml:space="preserve">Валик привода масляного насоса двигателя</t>
  </si>
  <si>
    <t xml:space="preserve">Вкладыши коренные двигателя</t>
  </si>
  <si>
    <t xml:space="preserve">Вкладыши шатунные двигателя</t>
  </si>
  <si>
    <t xml:space="preserve">Вкладыши коренные двигателя </t>
  </si>
  <si>
    <t xml:space="preserve">Головка блока цилиндров в сборе (прокладка, крепеж) двигателя </t>
  </si>
  <si>
    <t xml:space="preserve">Гидронатяжитель двигателя под звездочку</t>
  </si>
  <si>
    <t xml:space="preserve">Башмак натяжного устройства двигателя</t>
  </si>
  <si>
    <t xml:space="preserve">Звездочка коленчатого вала двигателя</t>
  </si>
  <si>
    <t xml:space="preserve">Звездочка промежуточного вала ведомая двигателя</t>
  </si>
  <si>
    <t xml:space="preserve">Звездочка промежуточного вала ведущая двигателя</t>
  </si>
  <si>
    <t xml:space="preserve">Звездочка распределительного вала двигателя</t>
  </si>
  <si>
    <t xml:space="preserve">Картер масляный </t>
  </si>
  <si>
    <t xml:space="preserve">Клапан впускной двигателя</t>
  </si>
  <si>
    <t xml:space="preserve">Колпачки маслосъемные двигателя (комплект 16 шт)</t>
  </si>
  <si>
    <t xml:space="preserve">Кольца поршневые (комплект) двигателя</t>
  </si>
  <si>
    <t xml:space="preserve">Комплект натяжения цепи малый двигателя</t>
  </si>
  <si>
    <t xml:space="preserve">Коромысло клапана со втулкой двигателя</t>
  </si>
  <si>
    <t xml:space="preserve">Краник масляного радиатора ПП6-1-0 двигателя</t>
  </si>
  <si>
    <t xml:space="preserve">Кронштейн передней опоры двигателя (правый)</t>
  </si>
  <si>
    <t xml:space="preserve">Крышка гидронатяжителя двигателя</t>
  </si>
  <si>
    <t xml:space="preserve">Крышка задняя головки цилиндров двигателя</t>
  </si>
  <si>
    <t xml:space="preserve">Крышка клапанов двигателя </t>
  </si>
  <si>
    <t xml:space="preserve">Крышка маслоналивного патрубка двигателя</t>
  </si>
  <si>
    <t xml:space="preserve">Крышка отверстия водяной рубашки головки двигателя </t>
  </si>
  <si>
    <t xml:space="preserve">Крышка передняя головки цилиндров двигателя</t>
  </si>
  <si>
    <t xml:space="preserve">Крышка распределительных шестерен в сборе двигателя </t>
  </si>
  <si>
    <t xml:space="preserve">Крышка распределительных шестерен двигателя </t>
  </si>
  <si>
    <t xml:space="preserve">Крышка цепи двигателя</t>
  </si>
  <si>
    <t xml:space="preserve">Манжета задняя коленчатого вала двигателя</t>
  </si>
  <si>
    <t xml:space="preserve">Манжета передняя коленчатого вала двигателя</t>
  </si>
  <si>
    <t xml:space="preserve">Маслоотражатель коленчатого вала двигателя </t>
  </si>
  <si>
    <t xml:space="preserve">Насос масляный двигателя </t>
  </si>
  <si>
    <t xml:space="preserve">Маховик в сборе (с венцом) двигателя</t>
  </si>
  <si>
    <t xml:space="preserve">Обод зубчатый маховика двигателя</t>
  </si>
  <si>
    <t xml:space="preserve">Опора болта башмака натяжителя двигателя </t>
  </si>
  <si>
    <t xml:space="preserve">Ось с коромыслами и стойками в сборе двигателя </t>
  </si>
  <si>
    <t xml:space="preserve">Пластина стопорная звездочки промежуточного вала</t>
  </si>
  <si>
    <t xml:space="preserve">Подушка задняя двигателя </t>
  </si>
  <si>
    <t xml:space="preserve">Подушка передняя двигателя ГАЗ-3302 "Бизнес"</t>
  </si>
  <si>
    <t xml:space="preserve">Полукольцо упорного подшипника двигателя</t>
  </si>
  <si>
    <t xml:space="preserve">Поршень с пальцем и стопорными кольцами двигателя</t>
  </si>
  <si>
    <t xml:space="preserve">Привод масляного насоса двигателя</t>
  </si>
  <si>
    <t xml:space="preserve">Пробка сливная масляного картера двигателя</t>
  </si>
  <si>
    <t xml:space="preserve">Прокладка (флажок)</t>
  </si>
  <si>
    <t xml:space="preserve">Прокладка гильзы цилиндра двигателя</t>
  </si>
  <si>
    <t xml:space="preserve">Прокладка головки блока двигателя</t>
  </si>
  <si>
    <t xml:space="preserve">Прокладка головки блока цилиндров двигателя</t>
  </si>
  <si>
    <t xml:space="preserve">Прокладка задней крышки головки цилиндров двигателя</t>
  </si>
  <si>
    <t xml:space="preserve">Прокладка клапанной крышки (резина) двигателя</t>
  </si>
  <si>
    <t xml:space="preserve">Прокладка клапанной крышки двигателя</t>
  </si>
  <si>
    <t xml:space="preserve">Прокладка поддона двигателя (пробка)</t>
  </si>
  <si>
    <t xml:space="preserve">Прокладка свечного колодца двигателя</t>
  </si>
  <si>
    <t xml:space="preserve">Прокладка шумоизоляционная гидронатяжителя двигателя</t>
  </si>
  <si>
    <t xml:space="preserve">Радиатор масляный двигателя </t>
  </si>
  <si>
    <t xml:space="preserve">Ремкомплект двигателя  комплект полный</t>
  </si>
  <si>
    <t xml:space="preserve">Сухарь клапана двигателя</t>
  </si>
  <si>
    <t xml:space="preserve">Тарелка пружины клапана двигателя</t>
  </si>
  <si>
    <t xml:space="preserve">Толкатель клапана (гидрокомпенсатор) двигателя</t>
  </si>
  <si>
    <t xml:space="preserve">Труба промежуточного вала двигателя</t>
  </si>
  <si>
    <t xml:space="preserve">Трубка указателя уровня масла двигателя</t>
  </si>
  <si>
    <t xml:space="preserve">Удлинитель болта башмака двигателя </t>
  </si>
  <si>
    <t xml:space="preserve">Уплотнитель болта крепления крышки клапанов двигателя </t>
  </si>
  <si>
    <t xml:space="preserve">Успокоитель цепи нижний </t>
  </si>
  <si>
    <t xml:space="preserve">Успокоитель цепи верхний </t>
  </si>
  <si>
    <t xml:space="preserve">Фильтр масляный двигателя</t>
  </si>
  <si>
    <t xml:space="preserve">Фланец промежуточного вала двигателя</t>
  </si>
  <si>
    <t xml:space="preserve">Фланец упорный распределительного вала</t>
  </si>
  <si>
    <t xml:space="preserve">Цепь моторная двигателя </t>
  </si>
  <si>
    <t xml:space="preserve">Шайба болта головки блока цилиндров двигателя </t>
  </si>
  <si>
    <t xml:space="preserve">Шайба крепления клапанной крышки двигателя </t>
  </si>
  <si>
    <t xml:space="preserve">Шайба опорная пружины клапана двигателя</t>
  </si>
  <si>
    <t xml:space="preserve">Шайба упорная коленчатого вала двигателя </t>
  </si>
  <si>
    <t xml:space="preserve">Шайба упорного подшипника коленчатого вала задняя двигателя </t>
  </si>
  <si>
    <t xml:space="preserve">Шатун двигателя</t>
  </si>
  <si>
    <t xml:space="preserve">Шестерня ведущая масляного насоса с гайкой двигателя </t>
  </si>
  <si>
    <t xml:space="preserve">Шкив-демпфер со ступицей двигателя</t>
  </si>
  <si>
    <t xml:space="preserve">Шланг вентиляции картера</t>
  </si>
  <si>
    <t xml:space="preserve">Шланг подводящий масляного радиатора двигателя </t>
  </si>
  <si>
    <t xml:space="preserve">Штифт распределительного вала (шпонка) двигателя</t>
  </si>
  <si>
    <t xml:space="preserve">Болт штуцера</t>
  </si>
  <si>
    <t xml:space="preserve">Подушка глушителя автомобиля ГАЗ</t>
  </si>
  <si>
    <t xml:space="preserve">Втулка глушителя в сборе с крепежом автомобиля ГАЗ</t>
  </si>
  <si>
    <t xml:space="preserve">Глушитель автомобиля ГАЗ-3302</t>
  </si>
  <si>
    <t xml:space="preserve">Глушитель под фланец автомобиля ГАЗ</t>
  </si>
  <si>
    <t xml:space="preserve">Глушитель-резонатор автомобиля ГАЗ-3302</t>
  </si>
  <si>
    <t xml:space="preserve">Коллектор выпускной двигателя</t>
  </si>
  <si>
    <t xml:space="preserve">Крепеж приемной трубы автомобиля ГАЗ</t>
  </si>
  <si>
    <t xml:space="preserve">Кронштейн глушителя автомобиля ГАЗ</t>
  </si>
  <si>
    <t xml:space="preserve">Хомут подвески глушителя автомобиля ГАЗ</t>
  </si>
  <si>
    <t xml:space="preserve">Хомут крепления глушителя автомобиля ГАЗ</t>
  </si>
  <si>
    <t xml:space="preserve">Кронштейн крепления приемной трубы к коробке перемены передач ГАЗ</t>
  </si>
  <si>
    <t xml:space="preserve">Кронштейн крепления приемной трубы к КПП</t>
  </si>
  <si>
    <t xml:space="preserve">Кронштейн приемной трубы двигателя </t>
  </si>
  <si>
    <t xml:space="preserve">Нейтрализатор двигателя автомобиля ГАЗ</t>
  </si>
  <si>
    <t xml:space="preserve">Прокладка впускной трубы двигателя </t>
  </si>
  <si>
    <t xml:space="preserve">Прокладка выпускного коллектора двигателя</t>
  </si>
  <si>
    <t xml:space="preserve">Прокладка приемной трубы двигателя </t>
  </si>
  <si>
    <t xml:space="preserve">Резонатор автомобиля ГАЗ-3302</t>
  </si>
  <si>
    <t xml:space="preserve">ремень крепления глушителя</t>
  </si>
  <si>
    <t xml:space="preserve">Стремянка амортизатора глушителя</t>
  </si>
  <si>
    <t xml:space="preserve">Коллектор впускной в сборе для двигателей </t>
  </si>
  <si>
    <t xml:space="preserve">Труба выхлопная глушителя</t>
  </si>
  <si>
    <t xml:space="preserve">Труба приемная двигателя </t>
  </si>
  <si>
    <t xml:space="preserve">Труба промежуточная</t>
  </si>
  <si>
    <t xml:space="preserve">Вентилятор с муфтой в сборе</t>
  </si>
  <si>
    <t xml:space="preserve">Комплект патрубков двигателя </t>
  </si>
  <si>
    <t xml:space="preserve">Корпус термостата </t>
  </si>
  <si>
    <t xml:space="preserve">Краник блока двигателя</t>
  </si>
  <si>
    <t xml:space="preserve">Крышка корпуса термостата </t>
  </si>
  <si>
    <t xml:space="preserve">Крышка радиатора ГАЗ</t>
  </si>
  <si>
    <t xml:space="preserve">Насос водяной с электромеханической муфтой </t>
  </si>
  <si>
    <t xml:space="preserve">Насос водяной</t>
  </si>
  <si>
    <t xml:space="preserve">Привод вентилятора с электромуфтой </t>
  </si>
  <si>
    <t xml:space="preserve">Пробка расширительного бачка </t>
  </si>
  <si>
    <t xml:space="preserve">Прокладка водяного насоса </t>
  </si>
  <si>
    <t xml:space="preserve">Прокладка корпуса термостата</t>
  </si>
  <si>
    <t xml:space="preserve">Прокладка крышки водяного насоса</t>
  </si>
  <si>
    <t xml:space="preserve">Проставка шкива водяного насоса </t>
  </si>
  <si>
    <t xml:space="preserve">Радиатор медный 2-х рядный </t>
  </si>
  <si>
    <t xml:space="preserve">Ремень генератора </t>
  </si>
  <si>
    <t xml:space="preserve">Ремень привода агрегатов </t>
  </si>
  <si>
    <t xml:space="preserve">Ремень вентилятора</t>
  </si>
  <si>
    <t xml:space="preserve">Ремень привода насоса гидроусилителя руля</t>
  </si>
  <si>
    <t xml:space="preserve">Ремень генератора 1210 мм</t>
  </si>
  <si>
    <t xml:space="preserve">Ремень генератора 1218 мм</t>
  </si>
  <si>
    <t xml:space="preserve">Ремкомплект водяного насоса </t>
  </si>
  <si>
    <t xml:space="preserve">Ролик натяжной </t>
  </si>
  <si>
    <t xml:space="preserve">Кронштейн ролика натяжного</t>
  </si>
  <si>
    <t xml:space="preserve">Ступица вентилятора </t>
  </si>
  <si>
    <t xml:space="preserve">Ступица насоса водяного </t>
  </si>
  <si>
    <t xml:space="preserve">Ступица привода вентилятора </t>
  </si>
  <si>
    <t xml:space="preserve">Термостат с корпусом </t>
  </si>
  <si>
    <t xml:space="preserve">Термостат универсальный</t>
  </si>
  <si>
    <t xml:space="preserve">Тройник соединения патрубков </t>
  </si>
  <si>
    <t xml:space="preserve">Труба радиатора подводящая</t>
  </si>
  <si>
    <t xml:space="preserve">Труба радиатора соединительная </t>
  </si>
  <si>
    <t xml:space="preserve">Шкив вентилятора </t>
  </si>
  <si>
    <t xml:space="preserve">Шкив водяного насоса </t>
  </si>
  <si>
    <t xml:space="preserve">Шланг бачка расширительного верхний </t>
  </si>
  <si>
    <t xml:space="preserve">Шланг бачка расширительного нижний </t>
  </si>
  <si>
    <t xml:space="preserve">Бак топливный автомобиля ГАЗ</t>
  </si>
  <si>
    <t xml:space="preserve">Бензонасос </t>
  </si>
  <si>
    <t xml:space="preserve">Насос топливный погружной (модуль) в сборе</t>
  </si>
  <si>
    <t xml:space="preserve">Насос топливный электрический  </t>
  </si>
  <si>
    <t xml:space="preserve">Дроссель </t>
  </si>
  <si>
    <t xml:space="preserve">Патрубок воздухоподводящий </t>
  </si>
  <si>
    <t xml:space="preserve">Патрубок воздушного фильтра</t>
  </si>
  <si>
    <t xml:space="preserve">Патрубок охладителя воздуха </t>
  </si>
  <si>
    <t xml:space="preserve">Педаль газа в сборе</t>
  </si>
  <si>
    <t xml:space="preserve">Пробка бензобака</t>
  </si>
  <si>
    <t xml:space="preserve">Прокладка бензонасоса</t>
  </si>
  <si>
    <t xml:space="preserve">Рампа форсунок </t>
  </si>
  <si>
    <t xml:space="preserve">Ремкомплект бензонасоса</t>
  </si>
  <si>
    <t xml:space="preserve">Топливопровод двигателя (рампа форсунок) с редукционным клапаном </t>
  </si>
  <si>
    <t xml:space="preserve">Трос акселератора двигателя в сборе</t>
  </si>
  <si>
    <t xml:space="preserve">Трос воздушной заслонки</t>
  </si>
  <si>
    <t xml:space="preserve">Трубка заборная бензобака</t>
  </si>
  <si>
    <t xml:space="preserve">Фильтр воздушный в сборе</t>
  </si>
  <si>
    <t xml:space="preserve">Элемент фильтрующий воздушный (инжектор) </t>
  </si>
  <si>
    <t xml:space="preserve">Фильтр топливный тонкой очистки топлива (инжектор)</t>
  </si>
  <si>
    <t xml:space="preserve">Хомут бензобака</t>
  </si>
  <si>
    <t xml:space="preserve">Шланг воздушной трубки бензобака</t>
  </si>
  <si>
    <t xml:space="preserve">Шланг маслобензостойкий в оплетке </t>
  </si>
  <si>
    <t xml:space="preserve">Шланг вентиляции картера двигателя</t>
  </si>
  <si>
    <t xml:space="preserve">Шланг наливной трубы</t>
  </si>
  <si>
    <t xml:space="preserve">Бегунок с резистором </t>
  </si>
  <si>
    <t xml:space="preserve">Датчик топлива </t>
  </si>
  <si>
    <t xml:space="preserve">Сальник коленчатого вала </t>
  </si>
  <si>
    <t xml:space="preserve">Полукольцо опорное коленчатого вала </t>
  </si>
  <si>
    <t xml:space="preserve">Привод масляного насоса</t>
  </si>
  <si>
    <t xml:space="preserve">Вал привода масляного насоса </t>
  </si>
  <si>
    <t xml:space="preserve">Шестерня масляного насоса с гайкой</t>
  </si>
  <si>
    <t xml:space="preserve">Втулка направляющая выпускного клапана </t>
  </si>
  <si>
    <t xml:space="preserve">Кронштейн крепления подушки передней опоры двигателя </t>
  </si>
  <si>
    <t xml:space="preserve">Колпачок маслосъемный </t>
  </si>
  <si>
    <t xml:space="preserve">Шпилька крепления головки цилиндров</t>
  </si>
  <si>
    <t xml:space="preserve">Подушка двигателя</t>
  </si>
  <si>
    <t xml:space="preserve">Болт карданного вала </t>
  </si>
  <si>
    <t xml:space="preserve">Болт опоры карданного вала ГАЗ-3302</t>
  </si>
  <si>
    <t xml:space="preserve">Вал карданный в сборе с опорой для автомобилей ГАЗ L=2046 мм</t>
  </si>
  <si>
    <t xml:space="preserve">Вал карданный в сборе с опорой для автомобилей ГАЗ L=2670 мм</t>
  </si>
  <si>
    <t xml:space="preserve">Вал карданный в сборе с опорой для автомобилей ГАЗ L=2640 мм</t>
  </si>
  <si>
    <t xml:space="preserve">Вал карданный в сборе с опорой для автомобилей ГАЗ L=1904 мм</t>
  </si>
  <si>
    <t xml:space="preserve">Вал карданный в сборе с опорой для автомобилей ГАЗ L=1485 мм</t>
  </si>
  <si>
    <t xml:space="preserve">Вал карданный в сборе с опорой для автомобилей ГАЗ</t>
  </si>
  <si>
    <t xml:space="preserve">Вилка карданного вала шлицевая</t>
  </si>
  <si>
    <t xml:space="preserve">Крестовина карданного вала в сборе автомобилей ГАЗ</t>
  </si>
  <si>
    <t xml:space="preserve">Кронштейн опоры промежуточного вала ГАЗ-3302</t>
  </si>
  <si>
    <t xml:space="preserve">Опора вала карданного ГАЗ-3302</t>
  </si>
  <si>
    <t xml:space="preserve">Опора карданного вала в сборе с подшипником автомобилей ГАЗ 3302</t>
  </si>
  <si>
    <t xml:space="preserve">Опора промежуточного карданного вала в сборе</t>
  </si>
  <si>
    <t xml:space="preserve">Фланец карданного вала задний, автомобилей ГАЗ</t>
  </si>
  <si>
    <t xml:space="preserve">Вал гибкий спидометра автомобилей ГАЗ</t>
  </si>
  <si>
    <t xml:space="preserve">Вал первичный коробки перемены передач автомобиля ГАЗ</t>
  </si>
  <si>
    <t xml:space="preserve">Вал первичный в сборе коробки перемены передач автомобиля ГАЗ</t>
  </si>
  <si>
    <t xml:space="preserve">Вал промежуточный в сборе коробки перемены передач автомобиля ГАЗ</t>
  </si>
  <si>
    <t xml:space="preserve">Вилка переключения пятой передачи и заднего хода коробки перемены передач автомобиля ГАЗ</t>
  </si>
  <si>
    <t xml:space="preserve">Вилка переключения передач коробки перемены передач автомобиля ГАЗ</t>
  </si>
  <si>
    <t xml:space="preserve">Картер задний (удлинитель) коробки перемены передач автомобиля ГАЗ</t>
  </si>
  <si>
    <t xml:space="preserve">Картер передний коробки перемены передач автомобиля ГАЗ </t>
  </si>
  <si>
    <t xml:space="preserve">Кольцо блокирующее синхронизатора коробки перемены передач автомобиля ГАЗ</t>
  </si>
  <si>
    <t xml:space="preserve">Кольцо блокирующее синхронизатора в сборе нового образца коробки перемены передач автомобиля ГАЗ</t>
  </si>
  <si>
    <t xml:space="preserve">Кольцо синхронизатора блокирующее коробки перемены передач </t>
  </si>
  <si>
    <t xml:space="preserve">Кольцо стопорное полуколец вторичного вала коробки перемены передач</t>
  </si>
  <si>
    <t xml:space="preserve">Кольцо стопорное ступицы первой/второй передачи коробки перемены передач </t>
  </si>
  <si>
    <t xml:space="preserve">Кольцо стопорное ступицы третьей/четвертой передачи коробки перемены передач </t>
  </si>
  <si>
    <t xml:space="preserve">Корпус рычага переключения передач коробки перемены передач автомобиля ГАЗ</t>
  </si>
  <si>
    <t xml:space="preserve">Коробка перемены передач (пятиступенчатая) автомобиля ГАЗ </t>
  </si>
  <si>
    <t xml:space="preserve">Крышка подшипника первичного вала коробки перемены передач </t>
  </si>
  <si>
    <t xml:space="preserve">Манжета первичного вала коробки перемены передач автомобиля ГАЗ</t>
  </si>
  <si>
    <t xml:space="preserve">Манжета удлинителя коробки перемены передач автомобиля ГАЗ</t>
  </si>
  <si>
    <t xml:space="preserve">Муфта синхронизатора коробки перемены передач автомобиля ГАЗ</t>
  </si>
  <si>
    <t xml:space="preserve">Муфта синхронизатора в сборе со ступицей первой/второй передач коробки перемены передач </t>
  </si>
  <si>
    <t xml:space="preserve">Муфта синхронизатора в сборе со ступицей первой/второй передач нового образца коробки перемены передач автомобиля ГАЗ</t>
  </si>
  <si>
    <t xml:space="preserve">Муфта синхронизатора в сборе со ступицей третьей/четвертой передач коробки перемены передач </t>
  </si>
  <si>
    <t xml:space="preserve">Ось промежуточная в сборе с шестерней и втулкой коробки перемены передач </t>
  </si>
  <si>
    <t xml:space="preserve">Ось промежуточной шестерни заднего хода коробки перемены передач </t>
  </si>
  <si>
    <t xml:space="preserve">Подшипник шариковый коробки перемены передач </t>
  </si>
  <si>
    <t xml:space="preserve">Подшипник игольчатый коробки перемены передач </t>
  </si>
  <si>
    <t xml:space="preserve">Подшипник игольчатый первичного вала коробки перемены передач</t>
  </si>
  <si>
    <t xml:space="preserve">Подшипник конический промежуточного вала коробки перемены передач </t>
  </si>
  <si>
    <t xml:space="preserve">Подшипник коробки перемены передач </t>
  </si>
  <si>
    <t xml:space="preserve">Ролик первичного вала коробки перемены передач </t>
  </si>
  <si>
    <t xml:space="preserve">Полукольцо упорное вторичного вала коробки перемены передач </t>
  </si>
  <si>
    <t xml:space="preserve">Пробка магнитная сливная коробки перемены передач </t>
  </si>
  <si>
    <t xml:space="preserve">Прокладка картеров коробки перемены передач </t>
  </si>
  <si>
    <t xml:space="preserve">Прокладка пластины фиксатора коробки перемены передач автомобиля ГАЗ</t>
  </si>
  <si>
    <t xml:space="preserve">Прокладка корпуса рычага коробки перемены передач </t>
  </si>
  <si>
    <t xml:space="preserve">Прокладка крышки подшипников коробки перемены передач </t>
  </si>
  <si>
    <t xml:space="preserve">Прокладка переднего картера коробки перемены передач автомобиля ГАЗ</t>
  </si>
  <si>
    <t xml:space="preserve">Кольцо стопорное коробки перемены передач </t>
  </si>
  <si>
    <t xml:space="preserve">Шайба коробки перемены передач автомобиля ГАЗ</t>
  </si>
  <si>
    <t xml:space="preserve">Шайба ступицы коробки перемены передач </t>
  </si>
  <si>
    <t xml:space="preserve">Шайба пружинная многофункциональная коробки перемены передач </t>
  </si>
  <si>
    <t xml:space="preserve">Шайба упорная коробки перемены передач </t>
  </si>
  <si>
    <t xml:space="preserve">Пружина пластины коробки перемены передач </t>
  </si>
  <si>
    <t xml:space="preserve">Пружина предохранителя включения передач коробки перемены передач </t>
  </si>
  <si>
    <t xml:space="preserve">Пластина фиксаторов коробки перемены передач </t>
  </si>
  <si>
    <t xml:space="preserve">Болт коробки перемены передач автомобиля ГАЗ</t>
  </si>
  <si>
    <t xml:space="preserve">Пружина синхронизатора коробки перемены передач </t>
  </si>
  <si>
    <t xml:space="preserve">Ремкомплект рычага коробки перемены передач </t>
  </si>
  <si>
    <t xml:space="preserve">Рычаг переключения передач коробки перемены передач </t>
  </si>
  <si>
    <t xml:space="preserve">Рычаг переключения передач (нижняя часть) коробки перемены передач </t>
  </si>
  <si>
    <t xml:space="preserve">Ступица муфты синхронизатора коробки перемены передач </t>
  </si>
  <si>
    <t xml:space="preserve">Сухарь вилки коробки перемены передач </t>
  </si>
  <si>
    <t xml:space="preserve">Сухарь синхронизатора коробки перемены передач </t>
  </si>
  <si>
    <t xml:space="preserve">Чехол рычага КПП коробки перемены передач </t>
  </si>
  <si>
    <t xml:space="preserve">Шестерня первой передачи коробки перемены передач </t>
  </si>
  <si>
    <t xml:space="preserve">Шестерня второй передачи коробки перемены передач </t>
  </si>
  <si>
    <t xml:space="preserve">Шестерня третьей передачи коробки перемены передач </t>
  </si>
  <si>
    <t xml:space="preserve">Шестерня пятой передачи коробки перемены передач </t>
  </si>
  <si>
    <t xml:space="preserve">Шестерня заднего хода промежуточная коробки перемены передач </t>
  </si>
  <si>
    <t xml:space="preserve">Шестерня привода спидометра ведущая коробки перемены передач </t>
  </si>
  <si>
    <t xml:space="preserve">Шток переключения первой/второй передач коробки перемены передач </t>
  </si>
  <si>
    <t xml:space="preserve">Шток переключения третьей/четвертой передач коробки перемены передач </t>
  </si>
  <si>
    <t xml:space="preserve">Шток переключения пятой передачи коробки перемены передач автомобиля ГАЗ</t>
  </si>
  <si>
    <t xml:space="preserve">Шестерня привода спидометра ведущая автомобиля ГАЗ </t>
  </si>
  <si>
    <t xml:space="preserve">Шестерня привода спидометра ведомая автомобиля ГАЗ </t>
  </si>
  <si>
    <t xml:space="preserve">Вал привода заднего моста автомобиля ГАЗ </t>
  </si>
  <si>
    <t xml:space="preserve">Подшипник роликовый первичного вала автомобиля ГАЗ </t>
  </si>
  <si>
    <t xml:space="preserve">Шестерня первичного вала высшей передачи автомобиля ГАЗ </t>
  </si>
  <si>
    <t xml:space="preserve">Гайка задней ступицы со штифтом автомобиля ГАЗ </t>
  </si>
  <si>
    <t xml:space="preserve">Гайка хвостовика редуктора заднего моста автомобиля ГАЗ 3302</t>
  </si>
  <si>
    <t xml:space="preserve">Главная пара </t>
  </si>
  <si>
    <t xml:space="preserve">Дифференциал заднего моста в сборе </t>
  </si>
  <si>
    <t xml:space="preserve">Кольцо подшипника полуоси запорное автомобиля ГАЗ</t>
  </si>
  <si>
    <t xml:space="preserve">Коробка сателлитов автомобиля ГАЗ</t>
  </si>
  <si>
    <t xml:space="preserve">Крышка картера заднего моста автомобиля ГАЗ</t>
  </si>
  <si>
    <t xml:space="preserve">Манжета редуктора заднего моста автомобиля ГАЗ</t>
  </si>
  <si>
    <t xml:space="preserve">Полуось заднего моста автомобиля ГАЗ</t>
  </si>
  <si>
    <t xml:space="preserve">Прокладка картера автомобиля ГАЗ</t>
  </si>
  <si>
    <t xml:space="preserve">Прокладка полуоси автомобиля ГАЗ</t>
  </si>
  <si>
    <t xml:space="preserve">Редуктор заднего моста автомобиля ГАЗ</t>
  </si>
  <si>
    <t xml:space="preserve">Прокладки картера заднего моста автомобиля ГАЗ</t>
  </si>
  <si>
    <t xml:space="preserve">Ремкомплект (прокладки) заднего моста автомобиля ГАЗ</t>
  </si>
  <si>
    <t xml:space="preserve">Фланец редуктора автомобиля ГАЗ</t>
  </si>
  <si>
    <t xml:space="preserve">Втулка шкворня </t>
  </si>
  <si>
    <t xml:space="preserve">Корпус маслоотражателя полуоси автомобиля ГАЗ</t>
  </si>
  <si>
    <t xml:space="preserve">Корпус сальника привода задних колес </t>
  </si>
  <si>
    <t xml:space="preserve">Корпус сальника привода передних колес </t>
  </si>
  <si>
    <t xml:space="preserve">Шкворень верхний </t>
  </si>
  <si>
    <t xml:space="preserve">Шкворень нижний </t>
  </si>
  <si>
    <t xml:space="preserve">Бачок главного цилиндра сцепления</t>
  </si>
  <si>
    <t xml:space="preserve">Вилка сцепления </t>
  </si>
  <si>
    <t xml:space="preserve">Гайка педали сцепления (М10х1х6х17)</t>
  </si>
  <si>
    <t xml:space="preserve">Диск сцепления ведомый </t>
  </si>
  <si>
    <t xml:space="preserve">Корзина сцепления </t>
  </si>
  <si>
    <t xml:space="preserve">Картер сцепления верхняя часть </t>
  </si>
  <si>
    <t xml:space="preserve">Картер сцепления </t>
  </si>
  <si>
    <t xml:space="preserve">Картер сцепления нижняя </t>
  </si>
  <si>
    <t xml:space="preserve">Комплект сцепления в сборе </t>
  </si>
  <si>
    <t xml:space="preserve">Муфта сцепления в сборе </t>
  </si>
  <si>
    <t xml:space="preserve">Педальный узел в сборе: педаль сцепления/тормоза</t>
  </si>
  <si>
    <t xml:space="preserve">Трубка главного цилиндра сцепления </t>
  </si>
  <si>
    <t xml:space="preserve">Цилиндр сцепления главный </t>
  </si>
  <si>
    <t xml:space="preserve">Цилиндр сцепления рабочий</t>
  </si>
  <si>
    <t xml:space="preserve">Шланг рабочего цилиндра сцепления </t>
  </si>
  <si>
    <t xml:space="preserve">Балка передней оси автомобиля ГАЗ</t>
  </si>
  <si>
    <t xml:space="preserve">Втулка маятникового рычага автомобиля ГАЗ</t>
  </si>
  <si>
    <t xml:space="preserve">Втулка шкворня поворотного кулака автомобиля ГАЗ</t>
  </si>
  <si>
    <t xml:space="preserve">Гайка корончатая М24х1,5 поворотного кулака </t>
  </si>
  <si>
    <t xml:space="preserve">Кольцо уплотнительное шкворня автомобиля ГАЗ</t>
  </si>
  <si>
    <t xml:space="preserve">Кулак поворотный автомобиля ГАЗ</t>
  </si>
  <si>
    <t xml:space="preserve">кулак поворотный в сборе с шарниром автомобиля ГАЗ</t>
  </si>
  <si>
    <t xml:space="preserve">Подшипник опорный шкворня автомобиля ГАЗ</t>
  </si>
  <si>
    <t xml:space="preserve">прокладка крышки шкворня автомобиля ГАЗ</t>
  </si>
  <si>
    <t xml:space="preserve">Пыльник опорного подшипника автомобиля ГАЗ</t>
  </si>
  <si>
    <t xml:space="preserve">Рычаг маятниковый в сборе автомобиля ГАЗ</t>
  </si>
  <si>
    <t xml:space="preserve">Рычаг поворотный автомобиля ГАЗ</t>
  </si>
  <si>
    <t xml:space="preserve">Рычаг рулевой трапеции автомобиля ГАЗ</t>
  </si>
  <si>
    <t xml:space="preserve">Уплотнитель подшипника шкворня автомобиля ГАЗ</t>
  </si>
  <si>
    <t xml:space="preserve">Уплотнитель шарнира автомобиля ГАЗ</t>
  </si>
  <si>
    <t xml:space="preserve">Шкворень в сборе с подшипниками и втулками </t>
  </si>
  <si>
    <t xml:space="preserve">Штифт стопорный шкворня автомобиля ГАЗ</t>
  </si>
  <si>
    <t xml:space="preserve">Амортизатор подвески задний/передний правый/левый </t>
  </si>
  <si>
    <t xml:space="preserve">Болт крепления чашки пружины автомобиля ГАЗ</t>
  </si>
  <si>
    <t xml:space="preserve">Болт рессоры автомобиля ГАЗ</t>
  </si>
  <si>
    <t xml:space="preserve">Буфер задней рессоры автомобиля ГАЗ</t>
  </si>
  <si>
    <t xml:space="preserve">Буфер передней рессоры автомобиля ГАЗ</t>
  </si>
  <si>
    <t xml:space="preserve">Буфер хода сжатия передней подвески автомобиля ГАЗ</t>
  </si>
  <si>
    <t xml:space="preserve">Подушка амортизатора верхняя автомобиля ГАЗ</t>
  </si>
  <si>
    <t xml:space="preserve">Втулка амортизатора автомобиля ГАЗ</t>
  </si>
  <si>
    <t xml:space="preserve">Втулка оси верхнего рычага резиновая автомобиля ГАЗ</t>
  </si>
  <si>
    <t xml:space="preserve">Втулка оси нижних рычагов резиновая автомобиля ГАЗ</t>
  </si>
  <si>
    <t xml:space="preserve">Втулка стойки распорная резьбовая в сборе автомобиля ГАЗ</t>
  </si>
  <si>
    <t xml:space="preserve">Втулка рессоры автомобиля ГАЗ</t>
  </si>
  <si>
    <t xml:space="preserve">Втулка подушки стабилизатора заднего автомобиля ГАЗ</t>
  </si>
  <si>
    <t xml:space="preserve">Гайка многофункциональная М14х1,5</t>
  </si>
  <si>
    <t xml:space="preserve">Кронштейн заднего амортизатора автомобиля ГАЗ</t>
  </si>
  <si>
    <t xml:space="preserve">Кронштейн задней рессоры с шарниром в сборе автомобиля </t>
  </si>
  <si>
    <t xml:space="preserve">Кронштейн переднего амортизатора верхний левый </t>
  </si>
  <si>
    <t xml:space="preserve">Кронштейн переднего амортизатора верхний правый </t>
  </si>
  <si>
    <t xml:space="preserve">Кронштейн передней рессоры автомобиля ГАЗ</t>
  </si>
  <si>
    <t xml:space="preserve">Кронштейн стабилизатора верхний автомобиля ГАЗ</t>
  </si>
  <si>
    <t xml:space="preserve">Кронштейн стабилизатора нижний автомобиля ГАЗ</t>
  </si>
  <si>
    <t xml:space="preserve">Лист рессоры передней с сайлентблоками автомобиля ГАЗ (первый лист)</t>
  </si>
  <si>
    <t xml:space="preserve">Рессора передняя в сборе автомобиля ГАЗ</t>
  </si>
  <si>
    <t xml:space="preserve">Рессора задняя усиленная в сборе автомобиля ГАЗ</t>
  </si>
  <si>
    <t xml:space="preserve">Накладка передней рессоры автомобиля ГАЗ</t>
  </si>
  <si>
    <t xml:space="preserve">Обойма подушки рессоры автомобиля ГАЗ</t>
  </si>
  <si>
    <t xml:space="preserve">Обойма подушки стабилизатора заднего </t>
  </si>
  <si>
    <t xml:space="preserve">Ось верхних рычагов автомобиля ГАЗ</t>
  </si>
  <si>
    <t xml:space="preserve">Палец оси нижнего рычага автомобиля ГАЗ</t>
  </si>
  <si>
    <t xml:space="preserve">Палец переднего амортизатора автомобиля ГАЗ</t>
  </si>
  <si>
    <t xml:space="preserve">Палец переднего кронштейна рессоры с шайбой </t>
  </si>
  <si>
    <t xml:space="preserve">Подкладка рессоры с пальцем автомобиля ГАЗ</t>
  </si>
  <si>
    <t xml:space="preserve">Подушка штанги стабилизатора заднего </t>
  </si>
  <si>
    <t xml:space="preserve">Подушка стойки переднего стабилизатора </t>
  </si>
  <si>
    <t xml:space="preserve">Подушка штанги стабилизатора </t>
  </si>
  <si>
    <t xml:space="preserve">Поперечина передней подвески автомобиля ГАЗ</t>
  </si>
  <si>
    <t xml:space="preserve">Накладка рессоры задней автомобиля ГАЗ</t>
  </si>
  <si>
    <t xml:space="preserve">Прокладка пружины подвески передней автомобиля ГАЗ</t>
  </si>
  <si>
    <t xml:space="preserve">Растяжка передней подвески автомобиля ГАЗ</t>
  </si>
  <si>
    <t xml:space="preserve">Рычаг верхний левый в сборе автомобиля ГАЗ</t>
  </si>
  <si>
    <t xml:space="preserve">Рычаг верхний правый в сборе автомобиля ГАЗ</t>
  </si>
  <si>
    <t xml:space="preserve">Рычаг нижние левые в сборе автомобиля ГАЗ</t>
  </si>
  <si>
    <t xml:space="preserve">Рычаг нижние правые в боре автомобиля ГАЗ</t>
  </si>
  <si>
    <t xml:space="preserve">Рычаг подвески верхний левый в сборе </t>
  </si>
  <si>
    <t xml:space="preserve">Рычаг подвески верхний правый в сборе </t>
  </si>
  <si>
    <t xml:space="preserve">Сайлентблок верхний автомобиля ГАЗ</t>
  </si>
  <si>
    <t xml:space="preserve">Сайлентблок заднего стабилизатора </t>
  </si>
  <si>
    <t xml:space="preserve">Сайлентблок нижний автомобиля ГАЗ</t>
  </si>
  <si>
    <t xml:space="preserve">Сайлентблок штанги стабилизатора автомобиля ГАЗ многофункциональный</t>
  </si>
  <si>
    <t xml:space="preserve">Серьга задней рессоры в сборе автомобиля ГАЗ</t>
  </si>
  <si>
    <t xml:space="preserve">Стабилизатор в сборе задний автомобиля ГАЗ</t>
  </si>
  <si>
    <t xml:space="preserve">Стойка передней подвески правая в сборе с цапфой и рычагом поворотным </t>
  </si>
  <si>
    <t xml:space="preserve">Стойка передней подвески левая автомобиля ГАЗ</t>
  </si>
  <si>
    <t xml:space="preserve">Стойка передней подвески правая автомобиля ГАЗ</t>
  </si>
  <si>
    <t xml:space="preserve">Стойка стабилизатора в сборе автомобиля ГАЗ</t>
  </si>
  <si>
    <t xml:space="preserve">Стремянка задней рессоры в сборе автомобиля ГАЗ</t>
  </si>
  <si>
    <t xml:space="preserve">Чашка стойки стабилизатора автомобиля ГАЗ</t>
  </si>
  <si>
    <t xml:space="preserve">Чашка пружины левая автомобиля ГАЗ</t>
  </si>
  <si>
    <t xml:space="preserve">Чашка пружины правая автомобиля ГАЗ</t>
  </si>
  <si>
    <t xml:space="preserve">Опора шаровая передней подвески верхняя </t>
  </si>
  <si>
    <t xml:space="preserve">Опора шаровая передней подвески нижняя </t>
  </si>
  <si>
    <t xml:space="preserve">Сайлентблок подвески автомобиля ГАЗ</t>
  </si>
  <si>
    <t xml:space="preserve">Опора шаровая верхняя автомобиля ГАЗ</t>
  </si>
  <si>
    <t xml:space="preserve">Опора шаровая нижняя автомобиля ГАЗ</t>
  </si>
  <si>
    <t xml:space="preserve">Стабилизатор задний в сборе автомобиля ГАЗ</t>
  </si>
  <si>
    <t xml:space="preserve">Стабилизатор автомобиля ГАЗ</t>
  </si>
  <si>
    <t xml:space="preserve">Серьга рессоры в сборе автомобиля ГАЗ</t>
  </si>
  <si>
    <t xml:space="preserve">Болт ступицы переднего колеса</t>
  </si>
  <si>
    <t xml:space="preserve">Гайка с шайбой крепления колеса</t>
  </si>
  <si>
    <t xml:space="preserve">Диск колесный с ободом</t>
  </si>
  <si>
    <t xml:space="preserve">Сальник ступицы передней </t>
  </si>
  <si>
    <t xml:space="preserve">Подшипник ступицы передний наружный</t>
  </si>
  <si>
    <t xml:space="preserve">Шайба подшипника передней ступицы</t>
  </si>
  <si>
    <t xml:space="preserve">Диск тормозной </t>
  </si>
  <si>
    <t xml:space="preserve">Суппорт в сборе </t>
  </si>
  <si>
    <t xml:space="preserve">Ступица переднего колеса в сборе</t>
  </si>
  <si>
    <t xml:space="preserve">Подшипник ступицы задний наружный</t>
  </si>
  <si>
    <t xml:space="preserve">Сальник ступицы задней</t>
  </si>
  <si>
    <t xml:space="preserve">Барабан тормозной</t>
  </si>
  <si>
    <t xml:space="preserve">Ступица заднего колеса в сборе</t>
  </si>
  <si>
    <t xml:space="preserve">Ступица передняя в сборе </t>
  </si>
  <si>
    <t xml:space="preserve">Стойка передней подвески с цапфой</t>
  </si>
  <si>
    <t xml:space="preserve">Шпилька ступицы</t>
  </si>
  <si>
    <t xml:space="preserve">Болт тормозного шланга</t>
  </si>
  <si>
    <t xml:space="preserve">Втулка оси педали</t>
  </si>
  <si>
    <t xml:space="preserve">Штуцер прокачки тормозов</t>
  </si>
  <si>
    <t xml:space="preserve">Колодка тормозная задняя </t>
  </si>
  <si>
    <t xml:space="preserve">Колодка тормозная передняя </t>
  </si>
  <si>
    <t xml:space="preserve">Опора шаровая </t>
  </si>
  <si>
    <t xml:space="preserve">Болт ступицы заднего колеса</t>
  </si>
  <si>
    <t xml:space="preserve">Муфта соединительная тормозных трубок</t>
  </si>
  <si>
    <t xml:space="preserve">Основание суппорта с направляющими в сборе</t>
  </si>
  <si>
    <t xml:space="preserve">Палец суппорта в сборе с болтом</t>
  </si>
  <si>
    <t xml:space="preserve">Пружина колодок задних стяжная</t>
  </si>
  <si>
    <t xml:space="preserve">Регулятор давления тормозов в сборе</t>
  </si>
  <si>
    <t xml:space="preserve">Ремкомплект главного тормозного цилиндра</t>
  </si>
  <si>
    <t xml:space="preserve">Ремкомплект суппорта полный</t>
  </si>
  <si>
    <t xml:space="preserve">Рычаг стояночного тормоза </t>
  </si>
  <si>
    <t xml:space="preserve">Трубка тормозная медная</t>
  </si>
  <si>
    <t xml:space="preserve">Трос стояночного тормоза задний </t>
  </si>
  <si>
    <t xml:space="preserve">Трос стояночного тормоза передний</t>
  </si>
  <si>
    <t xml:space="preserve">Уравнитель троса ручного тормоза</t>
  </si>
  <si>
    <t xml:space="preserve">Усилитель тормозов вакуумный  </t>
  </si>
  <si>
    <t xml:space="preserve">цилиндр главный тормозной в сборе </t>
  </si>
  <si>
    <t xml:space="preserve">Цилиндр тормозной задний</t>
  </si>
  <si>
    <t xml:space="preserve">Шланг тормозной передний </t>
  </si>
  <si>
    <t xml:space="preserve">Щит опорный заднего тормоза </t>
  </si>
  <si>
    <t xml:space="preserve">Щит опорный переднего тормоза </t>
  </si>
  <si>
    <t xml:space="preserve">Эксцентрик колодок тормозных задних</t>
  </si>
  <si>
    <t xml:space="preserve">Кронштейн насоса гидроусилителя руля</t>
  </si>
  <si>
    <t xml:space="preserve">Шланг гидроусилителя руля</t>
  </si>
  <si>
    <t xml:space="preserve">Бачок масляный гидроусилителя руля автомобиля ГАЗ</t>
  </si>
  <si>
    <t xml:space="preserve">Гайка шарового пальца корончатая М16х1,5</t>
  </si>
  <si>
    <t xml:space="preserve">Гайка шарового пальца корончатая М20х1,5</t>
  </si>
  <si>
    <t xml:space="preserve">Вал карданный рулевой в сборе автомобиля ГАЗ</t>
  </si>
  <si>
    <t xml:space="preserve">Вилка рулевого карданного вала автомобиля ГАЗ</t>
  </si>
  <si>
    <t xml:space="preserve">Крестовина вала карданного руля автомобиля ГАЗ</t>
  </si>
  <si>
    <t xml:space="preserve">Колонка рулевая в сборе автомобиля ГАЗ</t>
  </si>
  <si>
    <t xml:space="preserve">Пыльник рулевой тяги с обоймой автомобиля ГАЗ</t>
  </si>
  <si>
    <t xml:space="preserve">Коробка клапанная насоса гидроусилителя руля автомобиля ГАЗ</t>
  </si>
  <si>
    <t xml:space="preserve">Планка насоса гидроусилителя руля </t>
  </si>
  <si>
    <t xml:space="preserve">Шланг нагнетательный (всасывающий) гидроусилителя руля </t>
  </si>
  <si>
    <t xml:space="preserve">Шланг всасывающий (нагнетательный) гидроусилителя руля </t>
  </si>
  <si>
    <t xml:space="preserve">Механизм рулевой с гидроусилителем автомобиля ГАЗ</t>
  </si>
  <si>
    <t xml:space="preserve">Насос гидроусилителя в сборе автомобиля ГАЗ</t>
  </si>
  <si>
    <t xml:space="preserve">Ролик натяжной гидроусилителя в сборе </t>
  </si>
  <si>
    <t xml:space="preserve">Ремкомплект рычага маятника автомобиля ГАЗ</t>
  </si>
  <si>
    <t xml:space="preserve">Пыльник рулевого вала карданного </t>
  </si>
  <si>
    <t xml:space="preserve">Ремень насоса гидроусилителя руля </t>
  </si>
  <si>
    <t xml:space="preserve">Ремкомплект механизма рулевого автомобиля ГАЗ</t>
  </si>
  <si>
    <t xml:space="preserve">Рычаг поворотного кулака автомобиля ГАЗ</t>
  </si>
  <si>
    <t xml:space="preserve">Сошка рулевого механизма автомобиля ГАЗ</t>
  </si>
  <si>
    <t xml:space="preserve">Трапеция рулевая в сборе автомобиля ГАЗ</t>
  </si>
  <si>
    <t xml:space="preserve">Тяга рулевая поперечная в сборе автомобиля ГАЗ </t>
  </si>
  <si>
    <t xml:space="preserve">Тяга рулевая продольная в сборе автомобиля ГАЗ</t>
  </si>
  <si>
    <t xml:space="preserve">Тяга рулевой трапеции продольная боковая в сборе </t>
  </si>
  <si>
    <t xml:space="preserve">Шарнир карданный рулевого управления нижний </t>
  </si>
  <si>
    <t xml:space="preserve">Шарнир (палец) рулевых тяг в сборе автомобиля ГАЗ</t>
  </si>
  <si>
    <t xml:space="preserve">Лобовое стекло </t>
  </si>
  <si>
    <t xml:space="preserve">Ручка двери внутренняя </t>
  </si>
  <si>
    <t xml:space="preserve">Ручка стеклоподъемника</t>
  </si>
  <si>
    <t xml:space="preserve">Замок двери передней</t>
  </si>
  <si>
    <t xml:space="preserve">Фиксатор замка двери </t>
  </si>
  <si>
    <t xml:space="preserve">Замок двери боковой, задней</t>
  </si>
  <si>
    <t xml:space="preserve">Механизм запорный замка двери</t>
  </si>
  <si>
    <t xml:space="preserve">Ручка двери наружная </t>
  </si>
  <si>
    <t xml:space="preserve">Патрубок отопителя подводящий автомобиля ГАЗ</t>
  </si>
  <si>
    <t xml:space="preserve">Патрубок отопителя отводящий автомобиля ГАЗ</t>
  </si>
  <si>
    <t xml:space="preserve">Патрубок отопителя автомобиля ГАЗ</t>
  </si>
  <si>
    <t xml:space="preserve">Шланг маслобензостойкий отопителя в оплетке </t>
  </si>
  <si>
    <t xml:space="preserve">Соединитель для шланга отопителя автомобиля ГАЗ</t>
  </si>
  <si>
    <t xml:space="preserve">Кран отопителя D=16 мм автомобиля ГАЗ</t>
  </si>
  <si>
    <t xml:space="preserve">Кран отопителя D=18 мм автомобиля ГАЗ</t>
  </si>
  <si>
    <t xml:space="preserve">Кран отопителя электрический </t>
  </si>
  <si>
    <t xml:space="preserve">Кран блока сливной автомобиля ГАЗ</t>
  </si>
  <si>
    <t xml:space="preserve">Отопитель в сборе автомобиля ГАЗ</t>
  </si>
  <si>
    <t xml:space="preserve">Отопитель салона в сборе дополнительный </t>
  </si>
  <si>
    <t xml:space="preserve">Радиатор отопителя салона алюминиевый </t>
  </si>
  <si>
    <t xml:space="preserve">Радиатор отопителя салона медный автомобиля ГАЗ</t>
  </si>
  <si>
    <t xml:space="preserve">Блок предохранителей </t>
  </si>
  <si>
    <t xml:space="preserve">Плафон освещения кабины </t>
  </si>
  <si>
    <t xml:space="preserve">Блок управления двигателем </t>
  </si>
  <si>
    <t xml:space="preserve">Блок управления отопителем ГАЗ-3302</t>
  </si>
  <si>
    <t xml:space="preserve">Блок управления светотехникой ГАЗ-3302</t>
  </si>
  <si>
    <t xml:space="preserve">Распределитель зажигания в сборе</t>
  </si>
  <si>
    <t xml:space="preserve">Резистор отопителя </t>
  </si>
  <si>
    <t xml:space="preserve">Ремкомплект стартера</t>
  </si>
  <si>
    <t xml:space="preserve">Выключатель массы </t>
  </si>
  <si>
    <t xml:space="preserve">Выключатель контрольной лампы</t>
  </si>
  <si>
    <t xml:space="preserve">Выключатель стоп-сигнала </t>
  </si>
  <si>
    <t xml:space="preserve">Переключатель отопителя </t>
  </si>
  <si>
    <t xml:space="preserve">Реле электромагнитное </t>
  </si>
  <si>
    <t xml:space="preserve">Реле поворота </t>
  </si>
  <si>
    <t xml:space="preserve">Датчик абсолютного давления воздуха</t>
  </si>
  <si>
    <t xml:space="preserve">Датчик включения вентилятора </t>
  </si>
  <si>
    <t xml:space="preserve">Датчик давления масла аварийный</t>
  </si>
  <si>
    <t xml:space="preserve">Датчик детонации ГАЗ-3302</t>
  </si>
  <si>
    <t xml:space="preserve">Датчик дроссельной заслонки </t>
  </si>
  <si>
    <t xml:space="preserve">Датчик кислорода </t>
  </si>
  <si>
    <t xml:space="preserve">Датчик температуры </t>
  </si>
  <si>
    <t xml:space="preserve">Датчик массового расхода воздуха </t>
  </si>
  <si>
    <t xml:space="preserve">Датчик углового положения коленчатого вала </t>
  </si>
  <si>
    <t xml:space="preserve">Датчик фазы распределительного вала </t>
  </si>
  <si>
    <t xml:space="preserve">Датчик скорости </t>
  </si>
  <si>
    <t xml:space="preserve">Диодный мост генератора </t>
  </si>
  <si>
    <t xml:space="preserve">Проводка (жгут) системы управления </t>
  </si>
  <si>
    <t xml:space="preserve">Проводка (жгут) панели приборов </t>
  </si>
  <si>
    <t xml:space="preserve">Провод аккумуляторной батареи</t>
  </si>
  <si>
    <t xml:space="preserve">Замок зажигания</t>
  </si>
  <si>
    <t xml:space="preserve">Катушка зажигания </t>
  </si>
  <si>
    <t xml:space="preserve">Клавиша переключения отопителя </t>
  </si>
  <si>
    <t xml:space="preserve">Клавиша переключения универсальная</t>
  </si>
  <si>
    <t xml:space="preserve">Клапан электромагнитный </t>
  </si>
  <si>
    <t xml:space="preserve">Выключатель аварийной сигнализации </t>
  </si>
  <si>
    <t xml:space="preserve">Выключатель (кнопка) </t>
  </si>
  <si>
    <t xml:space="preserve">Выключатель заднего хода </t>
  </si>
  <si>
    <t xml:space="preserve">Комбинация приборов </t>
  </si>
  <si>
    <t xml:space="preserve">Кронштейн генератора верхний</t>
  </si>
  <si>
    <t xml:space="preserve">Кронштейн генератора нижний</t>
  </si>
  <si>
    <t xml:space="preserve">Кронштейн генератора задний</t>
  </si>
  <si>
    <t xml:space="preserve">Кронштейн генератора передний</t>
  </si>
  <si>
    <t xml:space="preserve">Крышка распределителя зажигания</t>
  </si>
  <si>
    <t xml:space="preserve">Крышка стартера передняя </t>
  </si>
  <si>
    <t xml:space="preserve">Мотор омывателя  </t>
  </si>
  <si>
    <t xml:space="preserve">Стеклоочиститель в сборе</t>
  </si>
  <si>
    <t xml:space="preserve">Наконечник свечной </t>
  </si>
  <si>
    <t xml:space="preserve">Переключатель света с регулировочной шкалой </t>
  </si>
  <si>
    <t xml:space="preserve">Переключатель поворота и света </t>
  </si>
  <si>
    <t xml:space="preserve">Переключатель стеклоочистителя </t>
  </si>
  <si>
    <t xml:space="preserve">Переключатель указателя поворота</t>
  </si>
  <si>
    <t xml:space="preserve">Планка генератора </t>
  </si>
  <si>
    <t xml:space="preserve">Планка крепления аккумулятора </t>
  </si>
  <si>
    <t xml:space="preserve">Повторитель боковой указателя поворота </t>
  </si>
  <si>
    <t xml:space="preserve">Подшипник генератора</t>
  </si>
  <si>
    <t xml:space="preserve">Предохранитель </t>
  </si>
  <si>
    <t xml:space="preserve">Привод стартера</t>
  </si>
  <si>
    <t xml:space="preserve">Приемник указателя уровня топлива </t>
  </si>
  <si>
    <t xml:space="preserve">Провода высоковольтные </t>
  </si>
  <si>
    <t xml:space="preserve">Регулятор холостого хода </t>
  </si>
  <si>
    <t xml:space="preserve">Реле света </t>
  </si>
  <si>
    <t xml:space="preserve">Реле разгрузки зажигания двигателя </t>
  </si>
  <si>
    <t xml:space="preserve">Реле регулятор напряжения </t>
  </si>
  <si>
    <t xml:space="preserve">Реле стартера втягивающее</t>
  </si>
  <si>
    <t xml:space="preserve">Реле стеклоочистителя </t>
  </si>
  <si>
    <t xml:space="preserve">Свеча зажигания бензинового двигателя</t>
  </si>
  <si>
    <t xml:space="preserve">Сигнал звуковой </t>
  </si>
  <si>
    <t xml:space="preserve">Указатель поворота </t>
  </si>
  <si>
    <t xml:space="preserve">Фара блок</t>
  </si>
  <si>
    <t xml:space="preserve">Фара противотуманная </t>
  </si>
  <si>
    <t xml:space="preserve">Фонарь заднего хода ГАЗ</t>
  </si>
  <si>
    <t xml:space="preserve">Фонарь освещения номерного знака (бортовой)</t>
  </si>
  <si>
    <t xml:space="preserve">Насос отопителя</t>
  </si>
  <si>
    <t xml:space="preserve">Штуцер датчиков давления масла двигателя</t>
  </si>
  <si>
    <t xml:space="preserve">Мотор омывателя</t>
  </si>
  <si>
    <t xml:space="preserve">Бачок омывателя</t>
  </si>
  <si>
    <t xml:space="preserve">Мотор отопителя в сборе (без кожуха)</t>
  </si>
  <si>
    <t xml:space="preserve">Якорь стартера</t>
  </si>
  <si>
    <t xml:space="preserve">Лампа накаливания</t>
  </si>
  <si>
    <t xml:space="preserve">Статор генератора</t>
  </si>
  <si>
    <t xml:space="preserve">Крышка генератора передняя</t>
  </si>
  <si>
    <t xml:space="preserve">Крышка генератора задняя</t>
  </si>
  <si>
    <t xml:space="preserve">Якорь генератора</t>
  </si>
  <si>
    <t xml:space="preserve">Начальная (максимальная) цена единицы услуги (1(Одного) человеко-часа):
- для автомобилей ГАЗ, LADA NIVA TRAVEL, LADA 212140 : 1016, 67 рублей (Одна тысяча шестнадцать рублей 67 копеек).
- для автомобиля LADA VESTA : 1216,00 рублей ( Одна тысяча двести шестнадцать рублей 00 копеек).
- для автомобилей Renault Logan, Renault Duster: 1150,00 рублей (Одна тысяча сто пятьдесят рублей 00 копеек).
Начальная (максимальная) цена запасных частей, комплектующих и расходных материалов:
5 252 998,42 рублей (Пять миллионов двести пятьдесят две тысячи девятьсот девяносто восемь рублей 42 копейки), с учетом НДС.
Общая начальная (максимальная) цена запасных частей, комплектующих и расходных материалов, начальная (максимальная) цена единицы услуги (1(одного) человеко-часа составляет:
5 256 381,09 рубль (Пять миллионов двести пятьдесят шесть тысяч триста восемьдесят один рубль 09 копеек), с учетом НДС.                                                                                                                                 </t>
  </si>
  <si>
    <t xml:space="preserve">Так как на данную статью расходов выделено лимитов бюджетных обязательств в размере 50 000,00 рубля, НМЦК составляет  50 000,00 рублей (Пятьдесят тысяч рублей  00 копеек), с учетом НДС.</t>
  </si>
  <si>
    <t xml:space="preserve">Расчет НМЦК произвел:                                                             </t>
  </si>
  <si>
    <t xml:space="preserve">Старший специалист 2 разряда отдела материально-технического обеспечения: </t>
  </si>
  <si>
    <t>________________________</t>
  </si>
  <si>
    <t xml:space="preserve">А.С. Иванов</t>
  </si>
  <si>
    <t xml:space="preserve">Расчет согласован:                                                            </t>
  </si>
  <si>
    <t xml:space="preserve">Начальник отдела материально-технического обеспечения:</t>
  </si>
  <si>
    <t xml:space="preserve">А.М. Казимиров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</si>
</sst>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\ _₽_-;\-* #,##0.00\ _₽_-;_-* &quot;-&quot;??\ _₽_-;_-@_-"/>
    <numFmt numFmtId="161" formatCode="0.0000"/>
    <numFmt numFmtId="162" formatCode="#,##0.00#########"/>
    <numFmt numFmtId="163" formatCode="#,##0.00_р_."/>
  </numFmts>
  <fonts count="20">
    <font>
      <sz val="10.000000"/>
      <color theme="1"/>
      <name val="Arial"/>
    </font>
    <font>
      <sz val="10.000000"/>
      <name val="Arial Cyr"/>
    </font>
    <font>
      <sz val="11.000000"/>
      <name val="Calibri"/>
    </font>
    <font>
      <sz val="10.000000"/>
      <name val="Arial"/>
    </font>
    <font>
      <sz val="11.000000"/>
      <color indexed="52"/>
      <name val="Calibri"/>
    </font>
    <font>
      <sz val="14.000000"/>
      <name val="Arial"/>
    </font>
    <font>
      <b/>
      <sz val="14.000000"/>
      <name val="Arial"/>
    </font>
    <font>
      <sz val="14.000000"/>
      <name val="Times New Roman"/>
    </font>
    <font>
      <sz val="12.000000"/>
      <name val="Arial"/>
    </font>
    <font>
      <sz val="12.000000"/>
      <name val="Times New Roman"/>
    </font>
    <font>
      <b/>
      <sz val="14.000000"/>
      <name val="Times New Roman"/>
    </font>
    <font>
      <sz val="10.000000"/>
      <color theme="1"/>
      <name val="Times New Roman"/>
    </font>
    <font>
      <sz val="10.000000"/>
      <name val="Times New Roman"/>
    </font>
    <font>
      <sz val="9.000000"/>
      <name val="Times New Roman"/>
    </font>
    <font>
      <sz val="9.000000"/>
      <name val="Calibri"/>
    </font>
    <font>
      <sz val="9.000000"/>
      <name val="Arial"/>
    </font>
    <font>
      <sz val="11.000000"/>
      <name val="Times New Roman"/>
    </font>
    <font>
      <sz val="10.000000"/>
      <name val="Calibri"/>
    </font>
    <font>
      <b/>
      <sz val="12.000000"/>
      <name val="Times New Roman"/>
    </font>
    <font>
      <b/>
      <sz val="10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</fills>
  <borders count="1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8"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1" fillId="0" borderId="0" numFmtId="0" applyNumberFormat="1" applyFont="1" applyFill="1" applyBorder="1"/>
    <xf fontId="4" fillId="0" borderId="1" numFmtId="0" applyNumberFormat="1" applyFont="1" applyFill="1" applyBorder="1"/>
    <xf fontId="1" fillId="0" borderId="0" numFmtId="160" applyNumberFormat="1" applyFont="1" applyFill="1" applyBorder="1"/>
    <xf fontId="1" fillId="0" borderId="0" numFmtId="160" applyNumberFormat="1" applyFont="1" applyFill="1" applyBorder="1"/>
  </cellStyleXfs>
  <cellXfs count="205">
    <xf fontId="0" fillId="0" borderId="0" numFmtId="0" xfId="0"/>
    <xf fontId="5" fillId="0" borderId="0" numFmtId="0" xfId="0" applyFont="1"/>
    <xf fontId="6" fillId="0" borderId="0" numFmtId="0" xfId="0" applyFont="1"/>
    <xf fontId="7" fillId="0" borderId="0" numFmtId="0" xfId="0" applyFont="1"/>
    <xf fontId="7" fillId="0" borderId="0" numFmtId="0" xfId="0" applyFont="1" applyAlignment="1">
      <alignment horizontal="left"/>
    </xf>
    <xf fontId="7" fillId="0" borderId="2" numFmtId="0" xfId="0" applyFont="1" applyBorder="1" applyAlignment="1">
      <alignment horizontal="left" vertical="center" wrapText="1"/>
    </xf>
    <xf fontId="7" fillId="0" borderId="3" numFmtId="0" xfId="0" applyFont="1" applyBorder="1" applyAlignment="1">
      <alignment horizontal="center" vertical="center" wrapText="1"/>
    </xf>
    <xf fontId="7" fillId="0" borderId="4" numFmtId="0" xfId="0" applyFont="1" applyBorder="1" applyAlignment="1">
      <alignment horizontal="center" vertical="center" wrapText="1"/>
    </xf>
    <xf fontId="7" fillId="0" borderId="5" numFmtId="0" xfId="0" applyFont="1" applyBorder="1" applyAlignment="1">
      <alignment horizontal="center" vertical="center" wrapText="1"/>
    </xf>
    <xf fontId="7" fillId="0" borderId="6" numFmtId="0" xfId="14" applyFont="1" applyBorder="1" applyAlignment="1">
      <alignment horizontal="center" vertical="center" wrapText="1"/>
    </xf>
    <xf fontId="7" fillId="0" borderId="7" numFmtId="0" xfId="14" applyFont="1" applyBorder="1" applyAlignment="1">
      <alignment horizontal="center" vertical="center" wrapText="1"/>
    </xf>
    <xf fontId="7" fillId="0" borderId="8" numFmtId="0" xfId="14" applyFont="1" applyBorder="1" applyAlignment="1">
      <alignment horizontal="center" vertical="center" wrapText="1"/>
    </xf>
    <xf fontId="7" fillId="0" borderId="8" numFmtId="0" xfId="14" applyFont="1" applyBorder="1" applyAlignment="1">
      <alignment horizontal="center" vertical="center"/>
    </xf>
    <xf fontId="7" fillId="0" borderId="9" numFmtId="0" xfId="14" applyFont="1" applyBorder="1" applyAlignment="1">
      <alignment horizontal="center" vertical="center" wrapText="1"/>
    </xf>
    <xf fontId="7" fillId="0" borderId="4" numFmtId="0" xfId="14" applyFont="1" applyBorder="1" applyAlignment="1">
      <alignment horizontal="center" vertical="center" wrapText="1"/>
    </xf>
    <xf fontId="7" fillId="0" borderId="5" numFmtId="0" xfId="14" applyFont="1" applyBorder="1" applyAlignment="1">
      <alignment horizontal="center" vertical="center" wrapText="1"/>
    </xf>
    <xf fontId="7" fillId="0" borderId="10" numFmtId="0" xfId="12" applyFont="1" applyBorder="1" applyAlignment="1">
      <alignment horizontal="center" vertical="top" wrapText="1"/>
    </xf>
    <xf fontId="5" fillId="0" borderId="11" numFmtId="0" xfId="0" applyFont="1" applyBorder="1" applyAlignment="1">
      <alignment horizontal="center" vertical="center"/>
    </xf>
    <xf fontId="7" fillId="0" borderId="12" numFmtId="0" xfId="14" applyFont="1" applyBorder="1" applyAlignment="1">
      <alignment horizontal="center" vertical="center" wrapText="1"/>
    </xf>
    <xf fontId="7" fillId="0" borderId="11" numFmtId="0" xfId="14" applyFont="1" applyBorder="1" applyAlignment="1">
      <alignment horizontal="center" vertical="center" wrapText="1"/>
    </xf>
    <xf fontId="7" fillId="0" borderId="6" numFmtId="0" xfId="12" applyFont="1" applyBorder="1" applyAlignment="1">
      <alignment horizontal="center" vertical="top" wrapText="1"/>
    </xf>
    <xf fontId="7" fillId="0" borderId="6" numFmtId="0" xfId="14" applyFont="1" applyBorder="1" applyAlignment="1">
      <alignment horizontal="center" vertical="top" wrapText="1"/>
    </xf>
    <xf fontId="7" fillId="0" borderId="6" numFmtId="10" xfId="15" applyNumberFormat="1" applyFont="1" applyBorder="1" applyAlignment="1">
      <alignment horizontal="center" vertical="top" wrapText="1"/>
    </xf>
    <xf fontId="7" fillId="0" borderId="8" numFmtId="0" xfId="12" applyFont="1" applyBorder="1" applyAlignment="1">
      <alignment horizontal="center" vertical="top" wrapText="1"/>
    </xf>
    <xf fontId="5" fillId="0" borderId="10" numFmtId="0" xfId="0" applyFont="1" applyBorder="1" applyAlignment="1">
      <alignment horizontal="center" vertical="center"/>
    </xf>
    <xf fontId="7" fillId="0" borderId="13" numFmtId="0" xfId="14" applyFont="1" applyBorder="1" applyAlignment="1">
      <alignment horizontal="center" vertical="center" wrapText="1"/>
    </xf>
    <xf fontId="7" fillId="0" borderId="10" numFmtId="0" xfId="14" applyFont="1" applyBorder="1" applyAlignment="1">
      <alignment horizontal="center" vertical="center" wrapText="1"/>
    </xf>
    <xf fontId="7" fillId="0" borderId="10" numFmtId="0" xfId="0" applyFont="1" applyBorder="1" applyAlignment="1">
      <alignment horizontal="center" vertical="top" wrapText="1"/>
    </xf>
    <xf fontId="7" fillId="0" borderId="10" numFmtId="0" xfId="14" applyFont="1" applyBorder="1" applyAlignment="1">
      <alignment horizontal="center" vertical="top"/>
    </xf>
    <xf fontId="7" fillId="0" borderId="10" numFmtId="10" xfId="15" applyNumberFormat="1" applyFont="1" applyBorder="1" applyAlignment="1">
      <alignment horizontal="center" vertical="top"/>
    </xf>
    <xf fontId="5" fillId="0" borderId="8" numFmtId="0" xfId="0" applyFont="1" applyBorder="1"/>
    <xf fontId="5" fillId="0" borderId="8" numFmtId="0" xfId="0" applyFont="1" applyBorder="1" applyAlignment="1">
      <alignment horizontal="center" vertical="center"/>
    </xf>
    <xf fontId="7" fillId="0" borderId="5" numFmtId="0" xfId="11" applyFont="1" applyBorder="1" applyAlignment="1">
      <alignment horizontal="center" vertical="center" wrapText="1"/>
    </xf>
    <xf fontId="7" fillId="0" borderId="5" numFmtId="0" xfId="10" applyFont="1" applyBorder="1" applyAlignment="1">
      <alignment horizontal="center" vertical="center" wrapText="1"/>
    </xf>
    <xf fontId="7" fillId="0" borderId="8" numFmtId="2" xfId="14" applyNumberFormat="1" applyFont="1" applyBorder="1" applyAlignment="1">
      <alignment horizontal="center" vertical="center" wrapText="1"/>
    </xf>
    <xf fontId="7" fillId="0" borderId="8" numFmtId="2" xfId="14" applyNumberFormat="1" applyFont="1" applyBorder="1" applyAlignment="1">
      <alignment horizontal="center" vertical="center"/>
    </xf>
    <xf fontId="7" fillId="0" borderId="8" numFmtId="0" xfId="15" applyFont="1" applyBorder="1" applyAlignment="1">
      <alignment horizontal="center" vertical="center"/>
    </xf>
    <xf fontId="5" fillId="0" borderId="0" numFmtId="0" xfId="0" applyFont="1" applyAlignment="1">
      <alignment horizontal="center"/>
    </xf>
    <xf fontId="8" fillId="0" borderId="8" numFmtId="0" xfId="0" applyFont="1" applyBorder="1" applyAlignment="1">
      <alignment horizontal="center" vertical="center"/>
    </xf>
    <xf fontId="9" fillId="0" borderId="5" numFmtId="0" xfId="11" applyFont="1" applyBorder="1" applyAlignment="1">
      <alignment horizontal="center" vertical="center" wrapText="1"/>
    </xf>
    <xf fontId="9" fillId="0" borderId="5" numFmtId="0" xfId="10" applyFont="1" applyBorder="1" applyAlignment="1">
      <alignment horizontal="center" vertical="center" wrapText="1"/>
    </xf>
    <xf fontId="9" fillId="0" borderId="8" numFmtId="0" xfId="0" applyFont="1" applyBorder="1" applyAlignment="1">
      <alignment horizontal="center" vertical="center"/>
    </xf>
    <xf fontId="9" fillId="0" borderId="8" numFmtId="4" xfId="0" applyNumberFormat="1" applyFont="1" applyBorder="1" applyAlignment="1">
      <alignment horizontal="center" vertical="center" wrapText="1"/>
    </xf>
    <xf fontId="9" fillId="0" borderId="8" numFmtId="2" xfId="0" applyNumberFormat="1" applyFont="1" applyBorder="1" applyAlignment="1">
      <alignment horizontal="center" vertical="center"/>
    </xf>
    <xf fontId="9" fillId="0" borderId="8" numFmtId="4" xfId="0" applyNumberFormat="1" applyFont="1" applyBorder="1" applyAlignment="1">
      <alignment horizontal="center" vertical="center"/>
    </xf>
    <xf fontId="9" fillId="0" borderId="8" numFmtId="0" xfId="0" applyFont="1" applyBorder="1" applyAlignment="1">
      <alignment horizontal="center" vertical="center" wrapText="1"/>
    </xf>
    <xf fontId="9" fillId="0" borderId="9" numFmtId="0" xfId="0" applyFont="1" applyBorder="1" applyAlignment="1">
      <alignment horizontal="right" vertical="center"/>
    </xf>
    <xf fontId="9" fillId="0" borderId="4" numFmtId="0" xfId="0" applyFont="1" applyBorder="1" applyAlignment="1">
      <alignment horizontal="right" vertical="center"/>
    </xf>
    <xf fontId="9" fillId="0" borderId="5" numFmtId="0" xfId="0" applyFont="1" applyBorder="1" applyAlignment="1">
      <alignment horizontal="right" vertical="center"/>
    </xf>
    <xf fontId="10" fillId="0" borderId="14" numFmtId="0" xfId="12" applyFont="1" applyBorder="1" applyAlignment="1">
      <alignment horizontal="left" vertical="center" wrapText="1"/>
    </xf>
    <xf fontId="7" fillId="0" borderId="0" numFmtId="0" xfId="12" applyFont="1" applyAlignment="1">
      <alignment horizontal="left" wrapText="1"/>
    </xf>
    <xf fontId="7" fillId="0" borderId="0" numFmtId="0" xfId="12" applyFont="1" applyAlignment="1" applyProtection="1">
      <alignment horizontal="center" vertical="top" wrapText="1"/>
      <protection locked="0"/>
    </xf>
    <xf fontId="7" fillId="0" borderId="0" numFmtId="0" xfId="12" applyFont="1" applyAlignment="1" applyProtection="1">
      <alignment horizontal="left" vertical="top" wrapText="1"/>
      <protection locked="0"/>
    </xf>
    <xf fontId="7" fillId="0" borderId="0" numFmtId="0" xfId="12" applyFont="1"/>
    <xf fontId="7" fillId="0" borderId="0" numFmtId="0" xfId="12" applyFont="1" applyAlignment="1" applyProtection="1">
      <alignment wrapText="1"/>
      <protection locked="0"/>
    </xf>
    <xf fontId="7" fillId="0" borderId="0" numFmtId="161" xfId="12" applyNumberFormat="1" applyFont="1" applyAlignment="1" applyProtection="1">
      <alignment horizontal="center" vertical="center"/>
      <protection locked="0"/>
    </xf>
    <xf fontId="7" fillId="0" borderId="0" numFmtId="0" xfId="12" applyFont="1" applyAlignment="1" applyProtection="1">
      <alignment horizontal="center" wrapText="1"/>
      <protection locked="0"/>
    </xf>
    <xf fontId="7" fillId="0" borderId="0" numFmtId="0" xfId="12" applyFont="1" applyAlignment="1" applyProtection="1">
      <alignment vertical="center"/>
      <protection locked="0"/>
    </xf>
    <xf fontId="9" fillId="0" borderId="0" numFmtId="0" xfId="12" applyFont="1" applyAlignment="1">
      <alignment horizontal="left" wrapText="1"/>
    </xf>
    <xf fontId="9" fillId="0" borderId="0" numFmtId="0" xfId="12" applyFont="1"/>
    <xf fontId="9" fillId="0" borderId="0" numFmtId="161" xfId="12" applyNumberFormat="1" applyFont="1" applyAlignment="1" applyProtection="1">
      <alignment horizontal="center"/>
      <protection locked="0"/>
    </xf>
    <xf fontId="9" fillId="0" borderId="0" numFmtId="0" xfId="12" applyFont="1" applyProtection="1">
      <protection locked="0"/>
    </xf>
    <xf fontId="9" fillId="0" borderId="0" numFmtId="0" xfId="0" applyFont="1"/>
    <xf fontId="9" fillId="0" borderId="0" numFmtId="0" xfId="0" applyFont="1" applyAlignment="1">
      <alignment wrapText="1"/>
    </xf>
    <xf fontId="11" fillId="0" borderId="0" numFmtId="0" xfId="0" applyFont="1"/>
    <xf fontId="11" fillId="0" borderId="0" numFmtId="2" xfId="0" applyNumberFormat="1" applyFont="1"/>
    <xf fontId="11" fillId="0" borderId="0" numFmtId="4" xfId="0" applyNumberFormat="1" applyFont="1"/>
    <xf fontId="11" fillId="0" borderId="0" numFmtId="0" xfId="0" applyFont="1" applyAlignment="1">
      <alignment horizontal="right"/>
    </xf>
    <xf fontId="0" fillId="0" borderId="0" numFmtId="0" xfId="0"/>
    <xf fontId="12" fillId="0" borderId="2" numFmtId="0" xfId="0" applyFont="1" applyBorder="1" applyAlignment="1">
      <alignment horizontal="center" vertical="top" wrapText="1"/>
    </xf>
    <xf fontId="0" fillId="0" borderId="2" numFmtId="0" xfId="0" applyBorder="1"/>
    <xf fontId="12" fillId="0" borderId="6" numFmtId="0" xfId="12" applyFont="1" applyBorder="1" applyAlignment="1">
      <alignment horizontal="center" vertical="center" wrapText="1"/>
    </xf>
    <xf fontId="12" fillId="0" borderId="6" numFmtId="2" xfId="12" applyNumberFormat="1" applyFont="1" applyBorder="1" applyAlignment="1">
      <alignment horizontal="center" vertical="center" wrapText="1"/>
    </xf>
    <xf fontId="12" fillId="0" borderId="9" numFmtId="0" xfId="12" applyFont="1" applyBorder="1" applyAlignment="1">
      <alignment horizontal="center" vertical="center" wrapText="1"/>
    </xf>
    <xf fontId="12" fillId="0" borderId="4" numFmtId="0" xfId="12" applyFont="1" applyBorder="1" applyAlignment="1">
      <alignment horizontal="center" vertical="center" wrapText="1"/>
    </xf>
    <xf fontId="12" fillId="0" borderId="5" numFmtId="0" xfId="12" applyFont="1" applyBorder="1" applyAlignment="1">
      <alignment horizontal="center" vertical="center" wrapText="1"/>
    </xf>
    <xf fontId="12" fillId="0" borderId="9" numFmtId="2" xfId="12" applyNumberFormat="1" applyFont="1" applyBorder="1" applyAlignment="1">
      <alignment horizontal="center" vertical="top" wrapText="1"/>
    </xf>
    <xf fontId="12" fillId="0" borderId="4" numFmtId="2" xfId="12" applyNumberFormat="1" applyFont="1" applyBorder="1" applyAlignment="1">
      <alignment horizontal="center" vertical="top" wrapText="1"/>
    </xf>
    <xf fontId="12" fillId="0" borderId="5" numFmtId="2" xfId="12" applyNumberFormat="1" applyFont="1" applyBorder="1" applyAlignment="1">
      <alignment horizontal="center" vertical="top" wrapText="1"/>
    </xf>
    <xf fontId="12" fillId="0" borderId="9" numFmtId="0" xfId="12" applyFont="1" applyBorder="1" applyAlignment="1">
      <alignment horizontal="center" vertical="top" wrapText="1"/>
    </xf>
    <xf fontId="12" fillId="0" borderId="4" numFmtId="0" xfId="12" applyFont="1" applyBorder="1" applyAlignment="1">
      <alignment horizontal="center" vertical="top" wrapText="1"/>
    </xf>
    <xf fontId="12" fillId="0" borderId="5" numFmtId="0" xfId="12" applyFont="1" applyBorder="1" applyAlignment="1">
      <alignment horizontal="center" vertical="top" wrapText="1"/>
    </xf>
    <xf fontId="12" fillId="0" borderId="10" numFmtId="0" xfId="12" applyFont="1" applyBorder="1" applyAlignment="1">
      <alignment horizontal="center" vertical="center" wrapText="1"/>
    </xf>
    <xf fontId="12" fillId="0" borderId="10" numFmtId="2" xfId="12" applyNumberFormat="1" applyFont="1" applyBorder="1" applyAlignment="1">
      <alignment horizontal="center" vertical="center" wrapText="1"/>
    </xf>
    <xf fontId="12" fillId="0" borderId="8" numFmtId="0" xfId="12" applyFont="1" applyBorder="1" applyAlignment="1">
      <alignment horizontal="center" vertical="top" wrapText="1"/>
    </xf>
    <xf fontId="12" fillId="0" borderId="8" numFmtId="2" xfId="12" applyNumberFormat="1" applyFont="1" applyBorder="1" applyAlignment="1">
      <alignment horizontal="center" vertical="top" wrapText="1"/>
    </xf>
    <xf fontId="11" fillId="0" borderId="8" numFmtId="0" xfId="0" applyFont="1" applyBorder="1"/>
    <xf fontId="11" fillId="0" borderId="8" numFmtId="2" xfId="0" applyNumberFormat="1" applyFont="1" applyBorder="1"/>
    <xf fontId="11" fillId="0" borderId="8" numFmtId="4" xfId="0" applyNumberFormat="1" applyFont="1" applyBorder="1"/>
    <xf fontId="12" fillId="0" borderId="8" numFmtId="2" xfId="0" applyNumberFormat="1" applyFont="1" applyBorder="1" applyAlignment="1">
      <alignment horizontal="center" vertical="center" wrapText="1"/>
    </xf>
    <xf fontId="12" fillId="0" borderId="8" numFmtId="2" xfId="0" applyNumberFormat="1" applyFont="1" applyBorder="1" applyAlignment="1">
      <alignment horizontal="center" vertical="center"/>
    </xf>
    <xf fontId="12" fillId="0" borderId="8" numFmtId="0" xfId="12" applyFont="1" applyBorder="1" applyAlignment="1">
      <alignment horizontal="right" vertical="center" wrapText="1"/>
    </xf>
    <xf fontId="12" fillId="2" borderId="8" numFmtId="0" xfId="13" applyFont="1" applyFill="1" applyBorder="1" applyAlignment="1">
      <alignment horizontal="left" wrapText="1"/>
    </xf>
    <xf fontId="12" fillId="0" borderId="8" numFmtId="2" xfId="12" applyNumberFormat="1" applyFont="1" applyBorder="1" applyAlignment="1">
      <alignment horizontal="right" vertical="center" wrapText="1"/>
    </xf>
    <xf fontId="12" fillId="2" borderId="8" numFmtId="2" xfId="13" applyNumberFormat="1" applyFont="1" applyFill="1" applyBorder="1" applyAlignment="1">
      <alignment horizontal="right"/>
    </xf>
    <xf fontId="12" fillId="0" borderId="8" numFmtId="2" xfId="12" applyNumberFormat="1" applyFont="1" applyBorder="1" applyAlignment="1">
      <alignment horizontal="center" vertical="center" wrapText="1"/>
    </xf>
    <xf fontId="12" fillId="0" borderId="8" numFmtId="2" xfId="12" applyNumberFormat="1" applyFont="1" applyBorder="1" applyAlignment="1">
      <alignment horizontal="center" vertical="center"/>
    </xf>
    <xf fontId="12" fillId="2" borderId="8" numFmtId="0" xfId="13" applyFont="1" applyFill="1" applyBorder="1" applyAlignment="1">
      <alignment wrapText="1"/>
    </xf>
    <xf fontId="11" fillId="0" borderId="8" numFmtId="0" xfId="0" applyFont="1" applyBorder="1" applyAlignment="1">
      <alignment horizontal="right"/>
    </xf>
    <xf fontId="13" fillId="0" borderId="0" numFmtId="0" xfId="12" applyFont="1" applyAlignment="1">
      <alignment horizontal="center"/>
    </xf>
    <xf fontId="13" fillId="0" borderId="0" numFmtId="0" xfId="12" applyFont="1"/>
    <xf fontId="13" fillId="0" borderId="0" numFmtId="0" xfId="12" applyFont="1" applyAlignment="1">
      <alignment horizontal="left" vertical="center" wrapText="1"/>
    </xf>
    <xf fontId="13" fillId="0" borderId="2" numFmtId="0" xfId="12" applyFont="1" applyBorder="1" applyAlignment="1">
      <alignment horizontal="center" vertical="center" wrapText="1"/>
    </xf>
    <xf fontId="14" fillId="0" borderId="2" numFmtId="0" xfId="12" applyFont="1" applyBorder="1"/>
    <xf fontId="13" fillId="0" borderId="6" numFmtId="0" xfId="12" applyFont="1" applyBorder="1" applyAlignment="1">
      <alignment horizontal="center" vertical="center" wrapText="1"/>
    </xf>
    <xf fontId="13" fillId="0" borderId="9" numFmtId="0" xfId="12" applyFont="1" applyBorder="1" applyAlignment="1">
      <alignment horizontal="center" vertical="center" wrapText="1"/>
    </xf>
    <xf fontId="13" fillId="0" borderId="4" numFmtId="0" xfId="12" applyFont="1" applyBorder="1" applyAlignment="1">
      <alignment horizontal="center" vertical="center" wrapText="1"/>
    </xf>
    <xf fontId="13" fillId="0" borderId="5" numFmtId="0" xfId="12" applyFont="1" applyBorder="1" applyAlignment="1">
      <alignment horizontal="center" vertical="center" wrapText="1"/>
    </xf>
    <xf fontId="13" fillId="0" borderId="9" numFmtId="2" xfId="12" applyNumberFormat="1" applyFont="1" applyBorder="1" applyAlignment="1">
      <alignment horizontal="center" vertical="top" wrapText="1"/>
    </xf>
    <xf fontId="13" fillId="0" borderId="4" numFmtId="2" xfId="12" applyNumberFormat="1" applyFont="1" applyBorder="1" applyAlignment="1">
      <alignment horizontal="center" vertical="top" wrapText="1"/>
    </xf>
    <xf fontId="13" fillId="0" borderId="5" numFmtId="2" xfId="12" applyNumberFormat="1" applyFont="1" applyBorder="1" applyAlignment="1">
      <alignment horizontal="center" vertical="top" wrapText="1"/>
    </xf>
    <xf fontId="13" fillId="0" borderId="9" numFmtId="0" xfId="12" applyFont="1" applyBorder="1" applyAlignment="1">
      <alignment horizontal="center" vertical="top" wrapText="1"/>
    </xf>
    <xf fontId="13" fillId="0" borderId="4" numFmtId="0" xfId="12" applyFont="1" applyBorder="1" applyAlignment="1">
      <alignment horizontal="center" vertical="top" wrapText="1"/>
    </xf>
    <xf fontId="13" fillId="0" borderId="5" numFmtId="0" xfId="12" applyFont="1" applyBorder="1" applyAlignment="1">
      <alignment horizontal="center" vertical="top" wrapText="1"/>
    </xf>
    <xf fontId="13" fillId="0" borderId="10" numFmtId="0" xfId="12" applyFont="1" applyBorder="1" applyAlignment="1">
      <alignment horizontal="center" vertical="center" wrapText="1"/>
    </xf>
    <xf fontId="13" fillId="0" borderId="8" numFmtId="0" xfId="12" applyFont="1" applyBorder="1" applyAlignment="1">
      <alignment horizontal="center" vertical="top" wrapText="1"/>
    </xf>
    <xf fontId="13" fillId="0" borderId="8" numFmtId="0" xfId="12" applyFont="1" applyBorder="1" applyAlignment="1">
      <alignment horizontal="center" vertical="center" wrapText="1"/>
    </xf>
    <xf fontId="13" fillId="2" borderId="8" numFmtId="0" xfId="13" applyFont="1" applyFill="1" applyBorder="1" applyAlignment="1">
      <alignment horizontal="left" vertical="center" wrapText="1"/>
    </xf>
    <xf fontId="13" fillId="2" borderId="8" numFmtId="0" xfId="13" applyFont="1" applyFill="1" applyBorder="1" applyAlignment="1">
      <alignment horizontal="center" vertical="center"/>
    </xf>
    <xf fontId="13" fillId="0" borderId="8" numFmtId="2" xfId="12" applyNumberFormat="1" applyFont="1" applyBorder="1" applyAlignment="1">
      <alignment horizontal="center" vertical="center" wrapText="1"/>
    </xf>
    <xf fontId="13" fillId="2" borderId="8" numFmtId="2" xfId="13" applyNumberFormat="1" applyFont="1" applyFill="1" applyBorder="1" applyAlignment="1">
      <alignment horizontal="center" vertical="center"/>
    </xf>
    <xf fontId="13" fillId="0" borderId="8" numFmtId="2" xfId="12" applyNumberFormat="1" applyFont="1" applyBorder="1" applyAlignment="1">
      <alignment horizontal="center" vertical="center"/>
    </xf>
    <xf fontId="13" fillId="2" borderId="8" numFmtId="0" xfId="13" applyFont="1" applyFill="1" applyBorder="1" applyAlignment="1">
      <alignment horizontal="left" wrapText="1"/>
    </xf>
    <xf fontId="13" fillId="2" borderId="8" numFmtId="0" xfId="13" applyFont="1" applyFill="1" applyBorder="1" applyAlignment="1">
      <alignment horizontal="center" wrapText="1"/>
    </xf>
    <xf fontId="13" fillId="2" borderId="8" numFmtId="2" xfId="13" applyNumberFormat="1" applyFont="1" applyFill="1" applyBorder="1" applyAlignment="1">
      <alignment horizontal="center"/>
    </xf>
    <xf fontId="13" fillId="2" borderId="8" numFmtId="0" xfId="13" applyFont="1" applyFill="1" applyBorder="1" applyAlignment="1">
      <alignment wrapText="1"/>
    </xf>
    <xf fontId="13" fillId="2" borderId="8" numFmtId="0" xfId="13" applyFont="1" applyFill="1" applyBorder="1" applyAlignment="1">
      <alignment horizontal="center" vertical="center" wrapText="1"/>
    </xf>
    <xf fontId="13" fillId="2" borderId="8" numFmtId="0" xfId="13" applyFont="1" applyFill="1" applyBorder="1"/>
    <xf fontId="15" fillId="0" borderId="9" numFmtId="0" xfId="0" applyFont="1" applyBorder="1" applyAlignment="1">
      <alignment horizontal="right" vertical="center"/>
    </xf>
    <xf fontId="15" fillId="0" borderId="4" numFmtId="0" xfId="0" applyFont="1" applyBorder="1" applyAlignment="1">
      <alignment horizontal="right" vertical="center"/>
    </xf>
    <xf fontId="15" fillId="0" borderId="5" numFmtId="0" xfId="0" applyFont="1" applyBorder="1" applyAlignment="1">
      <alignment horizontal="right" vertical="center"/>
    </xf>
    <xf fontId="15" fillId="0" borderId="8" numFmtId="2" xfId="0" applyNumberFormat="1" applyFont="1" applyBorder="1"/>
    <xf fontId="12" fillId="0" borderId="8" numFmtId="0" xfId="12" applyFont="1" applyBorder="1" applyAlignment="1">
      <alignment horizontal="center" vertical="center" wrapText="1"/>
    </xf>
    <xf fontId="12" fillId="0" borderId="15" numFmtId="0" xfId="0" applyFont="1" applyBorder="1" applyAlignment="1">
      <alignment horizontal="center" vertical="center" wrapText="1"/>
    </xf>
    <xf fontId="12" fillId="0" borderId="16" numFmtId="0" xfId="0" applyFont="1" applyBorder="1" applyAlignment="1">
      <alignment horizontal="left" vertical="center" wrapText="1"/>
    </xf>
    <xf fontId="12" fillId="0" borderId="10" numFmtId="0" xfId="0" applyFont="1" applyBorder="1" applyAlignment="1">
      <alignment horizontal="center" vertical="center" wrapText="1"/>
    </xf>
    <xf fontId="16" fillId="0" borderId="13" numFmtId="0" xfId="0" applyFont="1" applyBorder="1" applyAlignment="1">
      <alignment horizontal="center" vertical="center"/>
    </xf>
    <xf fontId="12" fillId="0" borderId="10" numFmtId="2" xfId="0" applyNumberFormat="1" applyFont="1" applyBorder="1" applyAlignment="1">
      <alignment horizontal="center" vertical="center" wrapText="1"/>
    </xf>
    <xf fontId="12" fillId="0" borderId="17" numFmtId="0" xfId="0" applyFont="1" applyBorder="1" applyAlignment="1">
      <alignment horizontal="center" vertical="center" wrapText="1"/>
    </xf>
    <xf fontId="12" fillId="0" borderId="9" numFmtId="0" xfId="0" applyFont="1" applyBorder="1" applyAlignment="1">
      <alignment horizontal="left" vertical="center" wrapText="1"/>
    </xf>
    <xf fontId="12" fillId="0" borderId="8" numFmtId="0" xfId="0" applyFont="1" applyBorder="1" applyAlignment="1">
      <alignment horizontal="center" vertical="center" wrapText="1"/>
    </xf>
    <xf fontId="16" fillId="0" borderId="5" numFmtId="0" xfId="0" applyFont="1" applyBorder="1" applyAlignment="1">
      <alignment horizontal="center" vertical="center"/>
    </xf>
    <xf fontId="16" fillId="0" borderId="0" numFmtId="0" xfId="0" applyFont="1" applyAlignment="1">
      <alignment horizontal="center" vertical="center"/>
    </xf>
    <xf fontId="12" fillId="0" borderId="8" numFmtId="162" xfId="0" applyNumberFormat="1" applyFont="1" applyBorder="1" applyAlignment="1">
      <alignment horizontal="center" vertical="center" wrapText="1"/>
    </xf>
    <xf fontId="16" fillId="0" borderId="5" numFmtId="1" xfId="0" applyNumberFormat="1" applyFont="1" applyBorder="1" applyAlignment="1">
      <alignment horizontal="center" vertical="center"/>
    </xf>
    <xf fontId="16" fillId="0" borderId="0" numFmtId="1" xfId="0" applyNumberFormat="1" applyFont="1" applyAlignment="1">
      <alignment horizontal="center" vertical="center"/>
    </xf>
    <xf fontId="12" fillId="0" borderId="8" numFmtId="0" xfId="0" applyFont="1" applyBorder="1" applyAlignment="1">
      <alignment horizontal="left" vertical="center" wrapText="1"/>
    </xf>
    <xf fontId="16" fillId="0" borderId="8" numFmtId="1" xfId="0" applyNumberFormat="1" applyFont="1" applyBorder="1" applyAlignment="1">
      <alignment horizontal="center" vertical="center"/>
    </xf>
    <xf fontId="11" fillId="0" borderId="8" numFmtId="0" xfId="0" applyFont="1" applyBorder="1" applyAlignment="1">
      <alignment horizontal="center"/>
    </xf>
    <xf fontId="12" fillId="0" borderId="8" numFmtId="0" xfId="13" applyFont="1" applyBorder="1" applyAlignment="1">
      <alignment horizontal="left" wrapText="1"/>
    </xf>
    <xf fontId="12" fillId="0" borderId="8" numFmtId="0" xfId="13" applyFont="1" applyBorder="1" applyAlignment="1">
      <alignment horizontal="center" wrapText="1"/>
    </xf>
    <xf fontId="12" fillId="0" borderId="8" numFmtId="1" xfId="12" applyNumberFormat="1" applyFont="1" applyBorder="1" applyAlignment="1">
      <alignment horizontal="center" vertical="center" wrapText="1"/>
    </xf>
    <xf fontId="12" fillId="0" borderId="8" numFmtId="2" xfId="13" applyNumberFormat="1" applyFont="1" applyBorder="1" applyAlignment="1">
      <alignment horizontal="center"/>
    </xf>
    <xf fontId="12" fillId="0" borderId="9" numFmtId="0" xfId="13" applyFont="1" applyBorder="1" applyAlignment="1">
      <alignment horizontal="left" wrapText="1"/>
    </xf>
    <xf fontId="12" fillId="0" borderId="0" numFmtId="1" xfId="12" applyNumberFormat="1" applyFont="1" applyAlignment="1">
      <alignment horizontal="center" vertical="center" wrapText="1"/>
    </xf>
    <xf fontId="12" fillId="0" borderId="0" numFmtId="2" xfId="13" applyNumberFormat="1" applyFont="1" applyAlignment="1">
      <alignment horizontal="center"/>
    </xf>
    <xf fontId="12" fillId="0" borderId="9" numFmtId="0" xfId="13" applyFont="1" applyBorder="1" applyAlignment="1">
      <alignment wrapText="1"/>
    </xf>
    <xf fontId="12" fillId="0" borderId="5" numFmtId="1" xfId="12" applyNumberFormat="1" applyFont="1" applyBorder="1" applyAlignment="1">
      <alignment horizontal="center" vertical="center" wrapText="1"/>
    </xf>
    <xf fontId="11" fillId="0" borderId="0" numFmtId="0" xfId="0" applyFont="1" applyAlignment="1">
      <alignment horizontal="center"/>
    </xf>
    <xf fontId="11" fillId="0" borderId="0" numFmtId="2" xfId="0" applyNumberFormat="1" applyFont="1" applyAlignment="1">
      <alignment horizontal="center"/>
    </xf>
    <xf fontId="11" fillId="0" borderId="8" numFmtId="1" xfId="0" applyNumberFormat="1" applyFont="1" applyBorder="1" applyAlignment="1">
      <alignment horizontal="center"/>
    </xf>
    <xf fontId="11" fillId="0" borderId="8" numFmtId="4" xfId="0" applyNumberFormat="1" applyFont="1" applyBorder="1" applyAlignment="1">
      <alignment horizontal="right"/>
    </xf>
    <xf fontId="11" fillId="0" borderId="8" numFmtId="2" xfId="0" applyNumberFormat="1" applyFont="1" applyBorder="1" applyAlignment="1">
      <alignment horizontal="right"/>
    </xf>
    <xf fontId="12" fillId="0" borderId="8" numFmtId="4" xfId="0" applyNumberFormat="1" applyFont="1" applyBorder="1" applyAlignment="1">
      <alignment horizontal="right" vertical="center" wrapText="1"/>
    </xf>
    <xf fontId="12" fillId="0" borderId="8" numFmtId="2" xfId="13" applyNumberFormat="1" applyFont="1" applyBorder="1" applyAlignment="1">
      <alignment horizontal="right"/>
    </xf>
    <xf fontId="12" fillId="0" borderId="0" numFmtId="2" xfId="13" applyNumberFormat="1" applyFont="1" applyAlignment="1">
      <alignment horizontal="right"/>
    </xf>
    <xf fontId="3" fillId="0" borderId="0" numFmtId="0" xfId="0" applyFont="1"/>
    <xf fontId="12" fillId="0" borderId="8" numFmtId="0" xfId="12" applyFont="1" applyBorder="1" applyAlignment="1">
      <alignment horizontal="center"/>
    </xf>
    <xf fontId="12" fillId="0" borderId="8" numFmtId="0" xfId="12" applyFont="1" applyBorder="1"/>
    <xf fontId="12" fillId="0" borderId="8" numFmtId="2" xfId="12" applyNumberFormat="1" applyFont="1" applyBorder="1"/>
    <xf fontId="12" fillId="0" borderId="0" numFmtId="0" xfId="12" applyFont="1"/>
    <xf fontId="12" fillId="0" borderId="0" numFmtId="0" xfId="12" applyFont="1" applyAlignment="1">
      <alignment horizontal="center"/>
    </xf>
    <xf fontId="12" fillId="0" borderId="0" numFmtId="2" xfId="12" applyNumberFormat="1" applyFont="1"/>
    <xf fontId="12" fillId="0" borderId="0" numFmtId="0" xfId="12" applyFont="1" applyAlignment="1">
      <alignment horizontal="left" vertical="center" wrapText="1"/>
    </xf>
    <xf fontId="12" fillId="0" borderId="0" numFmtId="9" xfId="12" applyNumberFormat="1" applyFont="1"/>
    <xf fontId="12" fillId="0" borderId="2" numFmtId="0" xfId="12" applyFont="1" applyBorder="1" applyAlignment="1">
      <alignment horizontal="center" vertical="center" wrapText="1"/>
    </xf>
    <xf fontId="17" fillId="0" borderId="2" numFmtId="0" xfId="12" applyFont="1" applyBorder="1"/>
    <xf fontId="12" fillId="0" borderId="10" numFmtId="2" xfId="12" applyNumberFormat="1" applyFont="1" applyBorder="1" applyAlignment="1">
      <alignment horizontal="center" vertical="top" wrapText="1"/>
    </xf>
    <xf fontId="12" fillId="0" borderId="10" numFmtId="0" xfId="12" applyFont="1" applyBorder="1" applyAlignment="1">
      <alignment horizontal="center" vertical="top" wrapText="1"/>
    </xf>
    <xf fontId="16" fillId="0" borderId="8" numFmtId="0" xfId="0" applyFont="1" applyBorder="1" applyAlignment="1">
      <alignment wrapText="1"/>
    </xf>
    <xf fontId="16" fillId="0" borderId="8" numFmtId="0" xfId="0" applyFont="1" applyBorder="1" applyAlignment="1">
      <alignment vertical="top" wrapText="1"/>
    </xf>
    <xf fontId="16" fillId="0" borderId="8" numFmtId="0" xfId="0" applyFont="1" applyBorder="1" applyAlignment="1">
      <alignment horizontal="center" vertical="top" wrapText="1"/>
    </xf>
    <xf fontId="16" fillId="0" borderId="8" numFmtId="4" xfId="0" applyNumberFormat="1" applyFont="1" applyBorder="1"/>
    <xf fontId="18" fillId="0" borderId="0" numFmtId="163" xfId="12" applyNumberFormat="1" applyFont="1" applyAlignment="1">
      <alignment horizontal="center" vertical="center"/>
    </xf>
    <xf fontId="16" fillId="0" borderId="8" numFmtId="4" xfId="0" applyNumberFormat="1" applyFont="1" applyBorder="1" applyAlignment="1">
      <alignment horizontal="center" vertical="top" wrapText="1"/>
    </xf>
    <xf fontId="12" fillId="0" borderId="8" numFmtId="2" xfId="14" applyNumberFormat="1" applyFont="1" applyBorder="1" applyAlignment="1">
      <alignment horizontal="center"/>
    </xf>
    <xf fontId="12" fillId="0" borderId="8" numFmtId="10" xfId="15" applyNumberFormat="1" applyFont="1" applyBorder="1" applyAlignment="1">
      <alignment horizontal="center"/>
    </xf>
    <xf fontId="13" fillId="0" borderId="8" numFmtId="2" xfId="14" applyNumberFormat="1" applyFont="1" applyBorder="1" applyAlignment="1">
      <alignment horizontal="center"/>
    </xf>
    <xf fontId="13" fillId="0" borderId="8" numFmtId="10" xfId="15" applyNumberFormat="1" applyFont="1" applyBorder="1" applyAlignment="1">
      <alignment horizontal="center"/>
    </xf>
    <xf fontId="12" fillId="0" borderId="0" numFmtId="2" xfId="12" applyNumberFormat="1" applyFont="1" applyAlignment="1">
      <alignment horizontal="right" vertical="center" wrapText="1"/>
    </xf>
    <xf fontId="12" fillId="0" borderId="12" numFmtId="2" xfId="12" applyNumberFormat="1" applyFont="1" applyBorder="1" applyAlignment="1">
      <alignment horizontal="right" vertical="center" wrapText="1"/>
    </xf>
    <xf fontId="9" fillId="0" borderId="0" numFmtId="0" xfId="12" applyFont="1" applyAlignment="1">
      <alignment horizontal="left" vertical="center" wrapText="1"/>
    </xf>
    <xf fontId="3" fillId="0" borderId="0" numFmtId="0" xfId="0" applyFont="1" applyAlignment="1">
      <alignment horizontal="left" vertical="center" wrapText="1"/>
    </xf>
    <xf fontId="9" fillId="0" borderId="0" numFmtId="2" xfId="0" applyNumberFormat="1" applyFont="1"/>
    <xf fontId="12" fillId="0" borderId="0" numFmtId="0" xfId="12" applyFont="1" applyAlignment="1">
      <alignment horizontal="left" wrapText="1"/>
    </xf>
    <xf fontId="12" fillId="0" borderId="0" numFmtId="161" xfId="12" applyNumberFormat="1" applyFont="1" applyAlignment="1" applyProtection="1">
      <alignment horizontal="center"/>
      <protection locked="0"/>
    </xf>
    <xf fontId="12" fillId="0" borderId="0" numFmtId="0" xfId="12" applyFont="1" applyProtection="1">
      <protection locked="0"/>
    </xf>
    <xf fontId="12" fillId="0" borderId="0" numFmtId="0" xfId="12" applyFont="1" applyAlignment="1" applyProtection="1">
      <alignment vertical="center"/>
      <protection locked="0"/>
    </xf>
    <xf fontId="12" fillId="0" borderId="0" numFmtId="0" xfId="12" applyFont="1" applyAlignment="1" applyProtection="1">
      <alignment horizontal="center" vertical="top" wrapText="1"/>
      <protection locked="0"/>
    </xf>
    <xf fontId="12" fillId="0" borderId="0" numFmtId="0" xfId="12" applyFont="1" applyAlignment="1" applyProtection="1">
      <alignment horizontal="left" vertical="top" wrapText="1"/>
      <protection locked="0"/>
    </xf>
    <xf fontId="12" fillId="0" borderId="0" numFmtId="0" xfId="12" applyFont="1" applyAlignment="1" applyProtection="1">
      <alignment wrapText="1"/>
      <protection locked="0"/>
    </xf>
    <xf fontId="12" fillId="0" borderId="0" numFmtId="161" xfId="12" applyNumberFormat="1" applyFont="1" applyAlignment="1" applyProtection="1">
      <alignment horizontal="center" vertical="center"/>
      <protection locked="0"/>
    </xf>
    <xf fontId="12" fillId="0" borderId="0" numFmtId="0" xfId="12" applyFont="1" applyAlignment="1" applyProtection="1">
      <alignment horizontal="left" vertical="top"/>
      <protection locked="0"/>
    </xf>
    <xf fontId="12" fillId="0" borderId="0" numFmtId="0" xfId="12" applyFont="1" applyAlignment="1" applyProtection="1">
      <alignment horizontal="center" wrapText="1"/>
      <protection locked="0"/>
    </xf>
    <xf fontId="19" fillId="0" borderId="0" numFmtId="0" xfId="12" applyFont="1" applyAlignment="1" applyProtection="1">
      <alignment horizontal="left" vertical="top" wrapText="1"/>
      <protection locked="0"/>
    </xf>
  </cellXfs>
  <cellStyles count="18">
    <cellStyle name="Обычный" xfId="0" builtinId="0"/>
    <cellStyle name="Обычный 11" xfId="1"/>
    <cellStyle name="Обычный 12" xfId="2"/>
    <cellStyle name="Обычный 13" xfId="3"/>
    <cellStyle name="Обычный 18" xfId="4"/>
    <cellStyle name="Обычный 2" xfId="5"/>
    <cellStyle name="Обычный 3" xfId="6"/>
    <cellStyle name="Обычный 5" xfId="7"/>
    <cellStyle name="Обычный 8" xfId="8"/>
    <cellStyle name="Обычный 9" xfId="9"/>
    <cellStyle name="Обычный_Лист3" xfId="10"/>
    <cellStyle name="Обычный_Расчет обоснование цены Запчасти" xfId="11"/>
    <cellStyle name="Обычный_Рено Логан 1,4-1,6" xfId="12"/>
    <cellStyle name="Обычный_Тойота Королла" xfId="13"/>
    <cellStyle name="Обычный_Форд фокус_1" xfId="14"/>
    <cellStyle name="Связанная ячейка" xfId="15" builtinId="24"/>
    <cellStyle name="Финансовый 2" xfId="16"/>
    <cellStyle name="Финансовый 3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9" Type="http://schemas.openxmlformats.org/officeDocument/2006/relationships/styles" Target="styles.xml"/><Relationship  Id="rId8" Type="http://schemas.openxmlformats.org/officeDocument/2006/relationships/sharedStrings" Target="sharedStrings.xml"/><Relationship  Id="rId7" Type="http://schemas.openxmlformats.org/officeDocument/2006/relationships/theme" Target="theme/theme1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3.wmf"/><Relationship Id="rId4" Type="http://schemas.openxmlformats.org/officeDocument/2006/relationships/image" Target="../media/image4.wmf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5.wmf"/><Relationship Id="rId2" Type="http://schemas.openxmlformats.org/officeDocument/2006/relationships/image" Target="../media/image6.wmf"/><Relationship Id="rId3" Type="http://schemas.openxmlformats.org/officeDocument/2006/relationships/image" Target="../media/image2.wmf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4.wmf"/><Relationship Id="rId2" Type="http://schemas.openxmlformats.org/officeDocument/2006/relationships/image" Target="../media/image3.wmf"/><Relationship Id="rId3" Type="http://schemas.openxmlformats.org/officeDocument/2006/relationships/image" Target="../media/image1.wmf"/><Relationship Id="rId4" Type="http://schemas.openxmlformats.org/officeDocument/2006/relationships/image" Target="../media/image2.wmf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5.wmf"/><Relationship Id="rId2" Type="http://schemas.openxmlformats.org/officeDocument/2006/relationships/image" Target="../media/image6.wmf"/><Relationship Id="rId3" Type="http://schemas.openxmlformats.org/officeDocument/2006/relationships/image" Target="../media/image2.wmf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5.wmf"/><Relationship Id="rId2" Type="http://schemas.openxmlformats.org/officeDocument/2006/relationships/image" Target="../media/image6.wmf"/><Relationship Id="rId3" Type="http://schemas.openxmlformats.org/officeDocument/2006/relationships/image" Target="../media/image2.wmf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4.wmf"/><Relationship Id="rId2" Type="http://schemas.openxmlformats.org/officeDocument/2006/relationships/image" Target="../media/image3.wmf"/><Relationship Id="rId3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10</xdr:col>
      <xdr:colOff>18250</xdr:colOff>
      <xdr:row>3</xdr:row>
      <xdr:rowOff>647402</xdr:rowOff>
    </xdr:from>
    <xdr:to>
      <xdr:col>10</xdr:col>
      <xdr:colOff>873974</xdr:colOff>
      <xdr:row>3</xdr:row>
      <xdr:rowOff>1600200</xdr:rowOff>
    </xdr:to>
    <xdr:pic>
      <xdr:nvPicPr>
        <xdr:cNvPr id="5447" name="Picture 5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263611</xdr:colOff>
      <xdr:row>3</xdr:row>
      <xdr:rowOff>647402</xdr:rowOff>
    </xdr:from>
    <xdr:to>
      <xdr:col>10</xdr:col>
      <xdr:colOff>413666</xdr:colOff>
      <xdr:row>3</xdr:row>
      <xdr:rowOff>1400175</xdr:rowOff>
    </xdr:to>
    <xdr:pic>
      <xdr:nvPicPr>
        <xdr:cNvPr id="5448" name="Picture 6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8</xdr:col>
      <xdr:colOff>152232</xdr:colOff>
      <xdr:row>4</xdr:row>
      <xdr:rowOff>1564889</xdr:rowOff>
    </xdr:from>
    <xdr:to>
      <xdr:col>8</xdr:col>
      <xdr:colOff>1421355</xdr:colOff>
      <xdr:row>4</xdr:row>
      <xdr:rowOff>2147441</xdr:rowOff>
    </xdr:to>
    <xdr:pic>
      <xdr:nvPicPr>
        <xdr:cNvPr id="5449" name="Picture 2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9</xdr:col>
      <xdr:colOff>191039</xdr:colOff>
      <xdr:row>4</xdr:row>
      <xdr:rowOff>1839031</xdr:rowOff>
    </xdr:from>
    <xdr:to>
      <xdr:col>9</xdr:col>
      <xdr:colOff>1172021</xdr:colOff>
      <xdr:row>4</xdr:row>
      <xdr:rowOff>2215976</xdr:rowOff>
    </xdr:to>
    <xdr:pic>
      <xdr:nvPicPr>
        <xdr:cNvPr id="5450" name="Picture 1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310250</xdr:colOff>
      <xdr:row>4</xdr:row>
      <xdr:rowOff>2204553</xdr:rowOff>
    </xdr:from>
    <xdr:to>
      <xdr:col>10</xdr:col>
      <xdr:colOff>1841227</xdr:colOff>
      <xdr:row>4</xdr:row>
      <xdr:rowOff>2787104</xdr:rowOff>
    </xdr:to>
    <xdr:pic>
      <xdr:nvPicPr>
        <xdr:cNvPr id="5451" name="Picture 5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9</xdr:col>
      <xdr:colOff>155432</xdr:colOff>
      <xdr:row>3</xdr:row>
      <xdr:rowOff>635906</xdr:rowOff>
    </xdr:from>
    <xdr:to>
      <xdr:col>9</xdr:col>
      <xdr:colOff>1041873</xdr:colOff>
      <xdr:row>3</xdr:row>
      <xdr:rowOff>908092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/>
        <a:stretch/>
      </xdr:blipFill>
      <xdr:spPr bwMode="auto">
        <a:xfrm>
          <a:off x="10185257" y="1778906"/>
          <a:ext cx="886441" cy="2721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8</xdr:col>
      <xdr:colOff>28575</xdr:colOff>
      <xdr:row>3</xdr:row>
      <xdr:rowOff>390525</xdr:rowOff>
    </xdr:from>
    <xdr:to>
      <xdr:col>8</xdr:col>
      <xdr:colOff>1028700</xdr:colOff>
      <xdr:row>3</xdr:row>
      <xdr:rowOff>828675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r:embed="rId2"/>
        <a:stretch/>
      </xdr:blipFill>
      <xdr:spPr bwMode="auto">
        <a:xfrm>
          <a:off x="8810625" y="1533525"/>
          <a:ext cx="1000125" cy="438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10</xdr:col>
      <xdr:colOff>263573</xdr:colOff>
      <xdr:row>3</xdr:row>
      <xdr:rowOff>1410890</xdr:rowOff>
    </xdr:from>
    <xdr:to>
      <xdr:col>10</xdr:col>
      <xdr:colOff>414188</xdr:colOff>
      <xdr:row>3</xdr:row>
      <xdr:rowOff>1631156</xdr:rowOff>
    </xdr:to>
    <xdr:pic>
      <xdr:nvPicPr>
        <xdr:cNvPr id="7" name="Picture 6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7207298" y="1896665"/>
          <a:ext cx="150615" cy="115491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8</xdr:col>
      <xdr:colOff>1323974</xdr:colOff>
      <xdr:row>3</xdr:row>
      <xdr:rowOff>922732</xdr:rowOff>
    </xdr:from>
    <xdr:to>
      <xdr:col>10</xdr:col>
      <xdr:colOff>58403</xdr:colOff>
      <xdr:row>4</xdr:row>
      <xdr:rowOff>47623</xdr:rowOff>
    </xdr:to>
    <xdr:pic>
      <xdr:nvPicPr>
        <xdr:cNvPr id="10281" name="Picture 1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6095999" y="1408508"/>
          <a:ext cx="906128" cy="410765"/>
        </a:xfrm>
        <a:prstGeom prst="rect">
          <a:avLst/>
        </a:prstGeom>
        <a:noFill/>
      </xdr:spPr>
    </xdr:pic>
    <xdr:clientData/>
  </xdr:twoCellAnchor>
  <xdr:twoCellAnchor editAs="twoCell">
    <xdr:from>
      <xdr:col>8</xdr:col>
      <xdr:colOff>19394</xdr:colOff>
      <xdr:row>3</xdr:row>
      <xdr:rowOff>922734</xdr:rowOff>
    </xdr:from>
    <xdr:to>
      <xdr:col>8</xdr:col>
      <xdr:colOff>981344</xdr:colOff>
      <xdr:row>3</xdr:row>
      <xdr:rowOff>1476374</xdr:rowOff>
    </xdr:to>
    <xdr:pic>
      <xdr:nvPicPr>
        <xdr:cNvPr id="10282" name="Picture 2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37653</xdr:colOff>
      <xdr:row>3</xdr:row>
      <xdr:rowOff>2917031</xdr:rowOff>
    </xdr:from>
    <xdr:to>
      <xdr:col>10</xdr:col>
      <xdr:colOff>1506140</xdr:colOff>
      <xdr:row>3</xdr:row>
      <xdr:rowOff>3286125</xdr:rowOff>
    </xdr:to>
    <xdr:pic>
      <xdr:nvPicPr>
        <xdr:cNvPr id="10283" name="Picture 5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263573</xdr:colOff>
      <xdr:row>3</xdr:row>
      <xdr:rowOff>1410890</xdr:rowOff>
    </xdr:from>
    <xdr:to>
      <xdr:col>10</xdr:col>
      <xdr:colOff>414188</xdr:colOff>
      <xdr:row>3</xdr:row>
      <xdr:rowOff>1631156</xdr:rowOff>
    </xdr:to>
    <xdr:pic>
      <xdr:nvPicPr>
        <xdr:cNvPr id="10284" name="Picture 6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9</xdr:col>
      <xdr:colOff>155431</xdr:colOff>
      <xdr:row>3</xdr:row>
      <xdr:rowOff>635905</xdr:rowOff>
    </xdr:from>
    <xdr:to>
      <xdr:col>9</xdr:col>
      <xdr:colOff>1041872</xdr:colOff>
      <xdr:row>3</xdr:row>
      <xdr:rowOff>908091</xdr:rowOff>
    </xdr:to>
    <xdr:pic>
      <xdr:nvPicPr>
        <xdr:cNvPr id="1282145961" name="Picture 1"/>
        <xdr:cNvPicPr>
          <a:picLocks noChangeAspect="1" noChangeArrowheads="1"/>
        </xdr:cNvPicPr>
      </xdr:nvPicPr>
      <xdr:blipFill>
        <a:blip r:embed="rId1"/>
        <a:stretch/>
      </xdr:blipFill>
      <xdr:spPr bwMode="auto">
        <a:xfrm>
          <a:off x="10185256" y="1778905"/>
          <a:ext cx="886440" cy="2721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8</xdr:col>
      <xdr:colOff>28575</xdr:colOff>
      <xdr:row>3</xdr:row>
      <xdr:rowOff>390524</xdr:rowOff>
    </xdr:from>
    <xdr:to>
      <xdr:col>8</xdr:col>
      <xdr:colOff>1028700</xdr:colOff>
      <xdr:row>3</xdr:row>
      <xdr:rowOff>828675</xdr:rowOff>
    </xdr:to>
    <xdr:pic>
      <xdr:nvPicPr>
        <xdr:cNvPr id="222048637" name="Picture 2"/>
        <xdr:cNvPicPr>
          <a:picLocks noChangeAspect="1" noChangeArrowheads="1"/>
        </xdr:cNvPicPr>
      </xdr:nvPicPr>
      <xdr:blipFill>
        <a:blip r:embed="rId2"/>
        <a:stretch/>
      </xdr:blipFill>
      <xdr:spPr bwMode="auto">
        <a:xfrm>
          <a:off x="8810624" y="1533524"/>
          <a:ext cx="1000125" cy="4381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10</xdr:col>
      <xdr:colOff>263572</xdr:colOff>
      <xdr:row>3</xdr:row>
      <xdr:rowOff>1410888</xdr:rowOff>
    </xdr:from>
    <xdr:to>
      <xdr:col>10</xdr:col>
      <xdr:colOff>414186</xdr:colOff>
      <xdr:row>3</xdr:row>
      <xdr:rowOff>1631155</xdr:rowOff>
    </xdr:to>
    <xdr:pic>
      <xdr:nvPicPr>
        <xdr:cNvPr id="1875658944" name="Picture 6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7207297" y="1896664"/>
          <a:ext cx="150615" cy="11549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9</xdr:col>
      <xdr:colOff>155432</xdr:colOff>
      <xdr:row>3</xdr:row>
      <xdr:rowOff>635906</xdr:rowOff>
    </xdr:from>
    <xdr:to>
      <xdr:col>9</xdr:col>
      <xdr:colOff>1041873</xdr:colOff>
      <xdr:row>3</xdr:row>
      <xdr:rowOff>908092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/>
        <a:stretch/>
      </xdr:blipFill>
      <xdr:spPr bwMode="auto">
        <a:xfrm>
          <a:off x="10185257" y="1702706"/>
          <a:ext cx="886441" cy="2721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8</xdr:col>
      <xdr:colOff>28575</xdr:colOff>
      <xdr:row>3</xdr:row>
      <xdr:rowOff>390525</xdr:rowOff>
    </xdr:from>
    <xdr:to>
      <xdr:col>8</xdr:col>
      <xdr:colOff>1028700</xdr:colOff>
      <xdr:row>3</xdr:row>
      <xdr:rowOff>828675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r:embed="rId2"/>
        <a:stretch/>
      </xdr:blipFill>
      <xdr:spPr bwMode="auto">
        <a:xfrm>
          <a:off x="8810625" y="1457325"/>
          <a:ext cx="1000125" cy="438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10</xdr:col>
      <xdr:colOff>263573</xdr:colOff>
      <xdr:row>3</xdr:row>
      <xdr:rowOff>1410890</xdr:rowOff>
    </xdr:from>
    <xdr:to>
      <xdr:col>10</xdr:col>
      <xdr:colOff>414188</xdr:colOff>
      <xdr:row>3</xdr:row>
      <xdr:rowOff>1631156</xdr:rowOff>
    </xdr:to>
    <xdr:pic>
      <xdr:nvPicPr>
        <xdr:cNvPr id="4" name="Picture 6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11503073" y="2477690"/>
          <a:ext cx="150615" cy="210741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9</xdr:col>
      <xdr:colOff>0</xdr:colOff>
      <xdr:row>3</xdr:row>
      <xdr:rowOff>1372492</xdr:rowOff>
    </xdr:from>
    <xdr:to>
      <xdr:col>9</xdr:col>
      <xdr:colOff>894381</xdr:colOff>
      <xdr:row>3</xdr:row>
      <xdr:rowOff>1877317</xdr:rowOff>
    </xdr:to>
    <xdr:pic>
      <xdr:nvPicPr>
        <xdr:cNvPr id="1269" name="Picture 1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8</xdr:col>
      <xdr:colOff>144140</xdr:colOff>
      <xdr:row>3</xdr:row>
      <xdr:rowOff>1269950</xdr:rowOff>
    </xdr:from>
    <xdr:to>
      <xdr:col>8</xdr:col>
      <xdr:colOff>922883</xdr:colOff>
      <xdr:row>3</xdr:row>
      <xdr:rowOff>1814212</xdr:rowOff>
    </xdr:to>
    <xdr:pic>
      <xdr:nvPicPr>
        <xdr:cNvPr id="1270" name="Picture 2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253547</xdr:colOff>
      <xdr:row>3</xdr:row>
      <xdr:rowOff>1561802</xdr:rowOff>
    </xdr:from>
    <xdr:to>
      <xdr:col>10</xdr:col>
      <xdr:colOff>1327006</xdr:colOff>
      <xdr:row>3</xdr:row>
      <xdr:rowOff>1924645</xdr:rowOff>
    </xdr:to>
    <xdr:pic>
      <xdr:nvPicPr>
        <xdr:cNvPr id="1271" name="Picture 5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7" zoomScale="60" workbookViewId="0">
      <selection activeCell="G4" activeCellId="0" sqref="G4:G5"/>
    </sheetView>
  </sheetViews>
  <sheetFormatPr defaultRowHeight="18" customHeight="1"/>
  <cols>
    <col customWidth="1" min="1" max="1" style="1" width="6.140625"/>
    <col customWidth="1" min="2" max="2" style="1" width="36"/>
    <col customWidth="1" min="3" max="3" style="1" width="12.42578125"/>
    <col bestFit="1" customWidth="1" min="4" max="4" style="1" width="9.42578125"/>
    <col customWidth="1" min="5" max="5" style="1" width="16.28515625"/>
    <col customWidth="1" min="6" max="6" style="1" width="14.140625"/>
    <col customWidth="1" min="7" max="7" style="1" width="16.42578125"/>
    <col customWidth="1" min="8" max="8" style="1" width="21.42578125"/>
    <col customWidth="1" min="9" max="9" style="1" width="24"/>
    <col customWidth="1" min="10" max="10" style="1" width="18"/>
    <col customWidth="1" min="11" max="11" style="1" width="31.5703125"/>
    <col customWidth="1" min="12" max="12" style="1" width="21.140625"/>
    <col customWidth="1" min="13" max="13" style="1" width="26.140625"/>
    <col customWidth="1" min="14" max="14" style="2" width="17.85546875"/>
    <col customWidth="1" min="15" max="257" style="1" width="9.140625"/>
  </cols>
  <sheetData>
    <row r="1" ht="62.25" customHeight="1">
      <c r="A1" s="3"/>
      <c r="B1" s="4"/>
      <c r="C1" s="3"/>
      <c r="D1" s="3"/>
      <c r="E1" s="3"/>
      <c r="F1" s="3"/>
      <c r="G1" s="3"/>
      <c r="H1" s="3"/>
      <c r="I1" s="3"/>
      <c r="J1" s="3"/>
      <c r="K1" s="5"/>
      <c r="L1" s="5"/>
      <c r="M1" s="5"/>
      <c r="N1" s="5"/>
    </row>
    <row r="2" ht="60" customHeight="1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</row>
    <row r="3" ht="57" customHeight="1">
      <c r="A3" s="9" t="s">
        <v>1</v>
      </c>
      <c r="B3" s="10" t="s">
        <v>2</v>
      </c>
      <c r="C3" s="9" t="s">
        <v>3</v>
      </c>
      <c r="D3" s="9" t="s">
        <v>4</v>
      </c>
      <c r="E3" s="11" t="s">
        <v>5</v>
      </c>
      <c r="F3" s="12"/>
      <c r="G3" s="12"/>
      <c r="H3" s="13" t="s">
        <v>6</v>
      </c>
      <c r="I3" s="14"/>
      <c r="J3" s="15"/>
      <c r="K3" s="16" t="s">
        <v>7</v>
      </c>
      <c r="L3" s="16"/>
      <c r="M3" s="16"/>
      <c r="N3" s="16"/>
    </row>
    <row r="4">
      <c r="A4" s="17"/>
      <c r="B4" s="18"/>
      <c r="C4" s="19"/>
      <c r="D4" s="19"/>
      <c r="E4" s="20" t="s">
        <v>8</v>
      </c>
      <c r="F4" s="20" t="s">
        <v>9</v>
      </c>
      <c r="G4" s="20" t="s">
        <v>10</v>
      </c>
      <c r="H4" s="21" t="s">
        <v>11</v>
      </c>
      <c r="I4" s="21" t="s">
        <v>12</v>
      </c>
      <c r="J4" s="22" t="s">
        <v>13</v>
      </c>
      <c r="K4" s="23" t="s">
        <v>14</v>
      </c>
      <c r="L4" s="23" t="s">
        <v>15</v>
      </c>
      <c r="M4" s="23" t="s">
        <v>16</v>
      </c>
      <c r="N4" s="23" t="s">
        <v>17</v>
      </c>
    </row>
    <row r="5" ht="230.25" customHeight="1">
      <c r="A5" s="24"/>
      <c r="B5" s="25"/>
      <c r="C5" s="26"/>
      <c r="D5" s="26"/>
      <c r="E5" s="27"/>
      <c r="F5" s="27"/>
      <c r="G5" s="27"/>
      <c r="H5" s="28"/>
      <c r="I5" s="28"/>
      <c r="J5" s="29"/>
      <c r="K5" s="30"/>
      <c r="L5" s="30"/>
      <c r="M5" s="30"/>
      <c r="N5" s="30"/>
    </row>
    <row r="6" ht="162" customHeight="1">
      <c r="A6" s="31">
        <v>1</v>
      </c>
      <c r="B6" s="32" t="s">
        <v>18</v>
      </c>
      <c r="C6" s="33" t="s">
        <v>19</v>
      </c>
      <c r="D6" s="31">
        <v>1</v>
      </c>
      <c r="E6" s="34">
        <v>950</v>
      </c>
      <c r="F6" s="35">
        <v>1100</v>
      </c>
      <c r="G6" s="35">
        <v>1000</v>
      </c>
      <c r="H6" s="35">
        <v>1016.67</v>
      </c>
      <c r="I6" s="35">
        <v>76.299999999999997</v>
      </c>
      <c r="J6" s="36">
        <v>7.5099999999999998</v>
      </c>
      <c r="K6" s="35">
        <v>1016.67</v>
      </c>
      <c r="L6" s="35">
        <v>1016.67</v>
      </c>
      <c r="M6" s="35">
        <v>1016.67</v>
      </c>
      <c r="N6" s="35">
        <v>1016.67</v>
      </c>
    </row>
    <row r="7" s="37" customFormat="1" ht="126.75" customHeight="1">
      <c r="A7" s="38">
        <v>2</v>
      </c>
      <c r="B7" s="39" t="s">
        <v>20</v>
      </c>
      <c r="C7" s="40" t="s">
        <v>19</v>
      </c>
      <c r="D7" s="41">
        <v>1</v>
      </c>
      <c r="E7" s="42">
        <v>1200</v>
      </c>
      <c r="F7" s="43">
        <v>1224</v>
      </c>
      <c r="G7" s="43">
        <v>1224</v>
      </c>
      <c r="H7" s="44">
        <v>1216</v>
      </c>
      <c r="I7" s="41">
        <v>13.859999999999999</v>
      </c>
      <c r="J7" s="45">
        <v>1.1299999999999999</v>
      </c>
      <c r="K7" s="44">
        <v>1216</v>
      </c>
      <c r="L7" s="44">
        <v>1216</v>
      </c>
      <c r="M7" s="44">
        <v>1216</v>
      </c>
      <c r="N7" s="44">
        <v>1216</v>
      </c>
    </row>
    <row r="8" s="37" customFormat="1" ht="126.75" customHeight="1">
      <c r="A8" s="38">
        <v>3</v>
      </c>
      <c r="B8" s="39" t="s">
        <v>21</v>
      </c>
      <c r="C8" s="40" t="s">
        <v>19</v>
      </c>
      <c r="D8" s="41">
        <v>1</v>
      </c>
      <c r="E8" s="42">
        <v>1150</v>
      </c>
      <c r="F8" s="43">
        <v>1200</v>
      </c>
      <c r="G8" s="43">
        <v>1100</v>
      </c>
      <c r="H8" s="44">
        <v>1150</v>
      </c>
      <c r="I8" s="41">
        <v>50</v>
      </c>
      <c r="J8" s="45">
        <v>4.3499999999999996</v>
      </c>
      <c r="K8" s="44">
        <v>1150</v>
      </c>
      <c r="L8" s="44">
        <v>1150</v>
      </c>
      <c r="M8" s="44">
        <v>1150</v>
      </c>
      <c r="N8" s="44">
        <v>1150</v>
      </c>
    </row>
    <row r="9" ht="37.5" customHeight="1">
      <c r="A9" s="46" t="s">
        <v>22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8"/>
      <c r="N9" s="41">
        <v>3382.6700000000001</v>
      </c>
    </row>
    <row r="10" ht="51" customHeight="1">
      <c r="A10" s="49" t="s">
        <v>23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</row>
    <row r="11" ht="39" customHeight="1">
      <c r="A11" s="50" t="s">
        <v>24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</row>
    <row r="12" ht="18.75">
      <c r="A12" s="51"/>
      <c r="B12" s="52"/>
      <c r="C12" s="51"/>
      <c r="D12" s="53"/>
      <c r="E12" s="54"/>
      <c r="F12" s="55"/>
      <c r="G12" s="56"/>
      <c r="H12" s="57"/>
      <c r="I12" s="57"/>
      <c r="J12" s="57"/>
      <c r="K12" s="57"/>
      <c r="L12" s="57"/>
      <c r="M12" s="57"/>
      <c r="N12" s="57"/>
    </row>
    <row r="13" ht="18.75">
      <c r="A13" s="58"/>
      <c r="B13" s="58"/>
      <c r="C13" s="58"/>
      <c r="D13" s="58"/>
      <c r="E13" s="58"/>
      <c r="F13" s="59"/>
      <c r="G13" s="59"/>
      <c r="H13" s="59"/>
      <c r="I13" s="59"/>
      <c r="J13" s="59"/>
      <c r="K13" s="53"/>
      <c r="L13" s="53"/>
      <c r="M13" s="53"/>
      <c r="N13" s="53"/>
    </row>
    <row r="14">
      <c r="A14" s="58"/>
      <c r="B14" s="58"/>
      <c r="C14" s="58"/>
      <c r="D14" s="58"/>
      <c r="E14" s="58"/>
      <c r="F14" s="60"/>
      <c r="G14" s="60"/>
      <c r="H14" s="61"/>
      <c r="I14" s="62"/>
      <c r="J14" s="62"/>
    </row>
    <row r="15" ht="15.75" customHeight="1">
      <c r="A15" s="63"/>
      <c r="B15" s="62"/>
      <c r="C15" s="62"/>
      <c r="D15" s="62"/>
      <c r="E15" s="62"/>
      <c r="F15" s="62"/>
      <c r="G15" s="60"/>
      <c r="H15" s="60"/>
      <c r="I15" s="61"/>
      <c r="J15" s="62"/>
    </row>
    <row r="16">
      <c r="A16" s="62"/>
      <c r="B16" s="62"/>
      <c r="C16" s="62"/>
      <c r="D16" s="62"/>
      <c r="E16" s="62"/>
      <c r="F16" s="62"/>
      <c r="G16" s="62"/>
      <c r="H16" s="62"/>
      <c r="I16" s="62"/>
      <c r="J16" s="62"/>
    </row>
    <row r="17">
      <c r="A17" s="62"/>
      <c r="B17" s="62"/>
      <c r="C17" s="62"/>
      <c r="D17" s="62"/>
      <c r="E17" s="62"/>
      <c r="F17" s="62"/>
      <c r="G17" s="62"/>
      <c r="H17" s="62"/>
      <c r="I17" s="62"/>
      <c r="J17" s="62"/>
    </row>
    <row r="18" ht="18.75">
      <c r="A18" s="58"/>
      <c r="B18" s="58"/>
      <c r="C18" s="58"/>
      <c r="D18" s="58"/>
      <c r="E18" s="58"/>
      <c r="F18" s="59"/>
      <c r="G18" s="59"/>
      <c r="H18" s="59"/>
      <c r="I18" s="59"/>
      <c r="J18" s="59"/>
      <c r="K18" s="53"/>
      <c r="L18" s="53"/>
      <c r="M18" s="53"/>
      <c r="N18" s="53"/>
    </row>
    <row r="19">
      <c r="A19" s="58"/>
      <c r="B19" s="58"/>
      <c r="C19" s="58"/>
      <c r="D19" s="58"/>
      <c r="E19" s="58"/>
      <c r="F19" s="60"/>
      <c r="G19" s="60"/>
      <c r="H19" s="61"/>
      <c r="I19" s="62"/>
      <c r="J19" s="62"/>
    </row>
    <row r="20" ht="15.75" customHeight="1">
      <c r="A20" s="62"/>
      <c r="B20" s="62"/>
      <c r="C20" s="62"/>
      <c r="D20" s="62"/>
      <c r="E20" s="62"/>
      <c r="F20" s="60"/>
      <c r="G20" s="60"/>
      <c r="H20" s="60"/>
      <c r="I20" s="62"/>
      <c r="J20" s="62"/>
    </row>
    <row r="21">
      <c r="A21" s="62"/>
      <c r="B21" s="62"/>
      <c r="C21" s="62"/>
      <c r="D21" s="62"/>
      <c r="E21" s="62"/>
      <c r="F21" s="62"/>
      <c r="G21" s="62"/>
      <c r="H21" s="62"/>
      <c r="I21" s="62"/>
      <c r="J21" s="62"/>
    </row>
  </sheetData>
  <mergeCells count="29">
    <mergeCell ref="K1:N1"/>
    <mergeCell ref="A2:N2"/>
    <mergeCell ref="A3:A5"/>
    <mergeCell ref="B3:B5"/>
    <mergeCell ref="C3:C5"/>
    <mergeCell ref="D3:D5"/>
    <mergeCell ref="E3:G3"/>
    <mergeCell ref="H3:J3"/>
    <mergeCell ref="K3:N3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9:M9"/>
    <mergeCell ref="A10:N10"/>
    <mergeCell ref="A11:N11"/>
    <mergeCell ref="A13:E14"/>
    <mergeCell ref="F14:G14"/>
    <mergeCell ref="A15:F16"/>
    <mergeCell ref="G15:H15"/>
    <mergeCell ref="A18:E19"/>
    <mergeCell ref="F19:G19"/>
    <mergeCell ref="G20:H20"/>
  </mergeCells>
  <printOptions headings="0" gridLines="0"/>
  <pageMargins left="0.74803149606299213" right="0.74803149606299213" top="0.98425196850393704" bottom="0.98425196850393704" header="0.51181100000000002" footer="0.51181100000000002"/>
  <pageSetup paperSize="9" scale="45" fitToWidth="0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3" activeCellId="0" sqref="1:1048576"/>
    </sheetView>
  </sheetViews>
  <sheetFormatPr defaultRowHeight="12.75"/>
  <cols>
    <col min="1" max="1" style="64" width="9.140625"/>
    <col customWidth="1" min="2" max="2" style="64" width="48.28515625"/>
    <col min="3" max="3" style="64" width="9.140625"/>
    <col min="4" max="4" style="65" width="9.140625"/>
    <col customWidth="1" min="5" max="5" style="66" width="11.5703125"/>
    <col customWidth="1" min="6" max="6" style="66" width="12.85546875"/>
    <col customWidth="1" min="7" max="7" style="65" width="11.140625"/>
    <col customWidth="1" min="8" max="8" style="64" width="20.42578125"/>
    <col customWidth="1" min="9" max="9" style="64" width="18.7109375"/>
    <col customWidth="1" min="10" max="10" style="64" width="18.140625"/>
    <col customWidth="1" min="11" max="11" style="64" width="21.140625"/>
    <col bestFit="1" customWidth="1" min="12" max="12" style="65" width="9.5703125"/>
    <col customWidth="1" min="13" max="13" style="64" width="11"/>
    <col customWidth="1" min="14" max="14" style="64" width="10.5703125"/>
    <col min="15" max="16384" style="64" width="9.140625"/>
  </cols>
  <sheetData>
    <row r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8"/>
      <c r="M1" s="68"/>
      <c r="N1" s="68"/>
    </row>
    <row r="2">
      <c r="A2" s="69" t="s">
        <v>25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  <c r="M2" s="70"/>
      <c r="N2" s="70"/>
    </row>
    <row r="3" ht="58.5" customHeight="1">
      <c r="A3" s="71" t="s">
        <v>1</v>
      </c>
      <c r="B3" s="71" t="s">
        <v>26</v>
      </c>
      <c r="C3" s="71" t="s">
        <v>27</v>
      </c>
      <c r="D3" s="72" t="s">
        <v>28</v>
      </c>
      <c r="E3" s="73" t="s">
        <v>5</v>
      </c>
      <c r="F3" s="74"/>
      <c r="G3" s="75"/>
      <c r="H3" s="76" t="s">
        <v>6</v>
      </c>
      <c r="I3" s="77"/>
      <c r="J3" s="78"/>
      <c r="K3" s="79" t="s">
        <v>7</v>
      </c>
      <c r="L3" s="80"/>
      <c r="M3" s="80"/>
      <c r="N3" s="81"/>
    </row>
    <row r="4" ht="120">
      <c r="A4" s="82"/>
      <c r="B4" s="82"/>
      <c r="C4" s="82"/>
      <c r="D4" s="83"/>
      <c r="E4" s="84" t="s">
        <v>29</v>
      </c>
      <c r="F4" s="84" t="s">
        <v>9</v>
      </c>
      <c r="G4" s="85" t="s">
        <v>10</v>
      </c>
      <c r="H4" s="84" t="s">
        <v>30</v>
      </c>
      <c r="I4" s="84" t="s">
        <v>31</v>
      </c>
      <c r="J4" s="84" t="s">
        <v>32</v>
      </c>
      <c r="K4" s="84" t="s">
        <v>33</v>
      </c>
      <c r="L4" s="85" t="s">
        <v>15</v>
      </c>
      <c r="M4" s="84" t="s">
        <v>34</v>
      </c>
      <c r="N4" s="84" t="s">
        <v>17</v>
      </c>
    </row>
    <row r="5">
      <c r="A5" s="86">
        <v>1</v>
      </c>
      <c r="B5" s="86" t="s">
        <v>35</v>
      </c>
      <c r="C5" s="86" t="s">
        <v>36</v>
      </c>
      <c r="D5" s="87">
        <v>1</v>
      </c>
      <c r="E5" s="88">
        <v>6560</v>
      </c>
      <c r="F5" s="88">
        <v>4200</v>
      </c>
      <c r="G5" s="87">
        <v>6720</v>
      </c>
      <c r="H5" s="89">
        <f t="shared" ref="H5:H9" si="0">AVERAGE(E5:G5)</f>
        <v>5826.666666666667</v>
      </c>
      <c r="I5" s="90">
        <f t="shared" ref="I5:I9" si="1">STDEV(E5:G5)</f>
        <v>1411.0043704160996</v>
      </c>
      <c r="J5" s="90">
        <f t="shared" ref="J5:J68" si="2">I5/H5*100</f>
        <v>24.216322146729397</v>
      </c>
      <c r="K5" s="89">
        <f t="shared" ref="K5:K68" si="3">H5*D5</f>
        <v>5826.666666666667</v>
      </c>
      <c r="L5" s="87">
        <f t="shared" ref="L5:L68" si="4">K5/D5</f>
        <v>5826.666666666667</v>
      </c>
      <c r="M5" s="87">
        <f t="shared" ref="M5:M68" si="5">ROUNDDOWN(L5,2)</f>
        <v>5826.6599999999999</v>
      </c>
      <c r="N5" s="86">
        <f t="shared" ref="N5:N68" si="6">M5*D5</f>
        <v>5826.6599999999999</v>
      </c>
    </row>
    <row r="6">
      <c r="A6" s="86">
        <v>2</v>
      </c>
      <c r="B6" s="86" t="s">
        <v>37</v>
      </c>
      <c r="C6" s="86" t="s">
        <v>36</v>
      </c>
      <c r="D6" s="87">
        <v>1</v>
      </c>
      <c r="E6" s="88">
        <v>5480</v>
      </c>
      <c r="F6" s="88">
        <v>3600</v>
      </c>
      <c r="G6" s="87">
        <v>5760</v>
      </c>
      <c r="H6" s="89">
        <f t="shared" si="0"/>
        <v>4946.666666666667</v>
      </c>
      <c r="I6" s="90">
        <f t="shared" si="1"/>
        <v>1174.6205060926416</v>
      </c>
      <c r="J6" s="90">
        <f t="shared" si="2"/>
        <v>23.745697562519709</v>
      </c>
      <c r="K6" s="89">
        <f t="shared" si="3"/>
        <v>4946.666666666667</v>
      </c>
      <c r="L6" s="87">
        <f t="shared" si="4"/>
        <v>4946.666666666667</v>
      </c>
      <c r="M6" s="87">
        <f t="shared" si="5"/>
        <v>4946.6599999999999</v>
      </c>
      <c r="N6" s="86">
        <f t="shared" si="6"/>
        <v>4946.6599999999999</v>
      </c>
    </row>
    <row r="7">
      <c r="A7" s="86">
        <v>3</v>
      </c>
      <c r="B7" s="86" t="s">
        <v>38</v>
      </c>
      <c r="C7" s="86" t="s">
        <v>39</v>
      </c>
      <c r="D7" s="87">
        <v>1</v>
      </c>
      <c r="E7" s="88">
        <v>3420</v>
      </c>
      <c r="F7" s="88">
        <v>1900</v>
      </c>
      <c r="G7" s="87">
        <v>3040</v>
      </c>
      <c r="H7" s="89">
        <f t="shared" si="0"/>
        <v>2786.6666666666665</v>
      </c>
      <c r="I7" s="90">
        <f t="shared" si="1"/>
        <v>791.03307979713043</v>
      </c>
      <c r="J7" s="90">
        <f t="shared" si="2"/>
        <v>28.38635453817454</v>
      </c>
      <c r="K7" s="89">
        <f t="shared" si="3"/>
        <v>2786.6666666666665</v>
      </c>
      <c r="L7" s="87">
        <f t="shared" si="4"/>
        <v>2786.6666666666665</v>
      </c>
      <c r="M7" s="87">
        <f t="shared" si="5"/>
        <v>2786.6599999999999</v>
      </c>
      <c r="N7" s="86">
        <f t="shared" si="6"/>
        <v>2786.6599999999999</v>
      </c>
    </row>
    <row r="8">
      <c r="A8" s="86">
        <v>4</v>
      </c>
      <c r="B8" s="86" t="s">
        <v>40</v>
      </c>
      <c r="C8" s="86" t="s">
        <v>36</v>
      </c>
      <c r="D8" s="87">
        <v>1</v>
      </c>
      <c r="E8" s="88">
        <v>4140</v>
      </c>
      <c r="F8" s="88">
        <v>2300</v>
      </c>
      <c r="G8" s="87">
        <v>3680</v>
      </c>
      <c r="H8" s="89">
        <f t="shared" si="0"/>
        <v>3373.3333333333335</v>
      </c>
      <c r="I8" s="90">
        <f t="shared" si="1"/>
        <v>957.566359754421</v>
      </c>
      <c r="J8" s="90">
        <f t="shared" si="2"/>
        <v>28.386354538174537</v>
      </c>
      <c r="K8" s="89">
        <f t="shared" si="3"/>
        <v>3373.3333333333335</v>
      </c>
      <c r="L8" s="87">
        <f t="shared" si="4"/>
        <v>3373.3333333333335</v>
      </c>
      <c r="M8" s="87">
        <f t="shared" si="5"/>
        <v>3373.3299999999999</v>
      </c>
      <c r="N8" s="86">
        <f t="shared" si="6"/>
        <v>3373.3299999999999</v>
      </c>
    </row>
    <row r="9">
      <c r="A9" s="86">
        <v>5</v>
      </c>
      <c r="B9" s="86" t="s">
        <v>41</v>
      </c>
      <c r="C9" s="86" t="s">
        <v>36</v>
      </c>
      <c r="D9" s="87">
        <v>1</v>
      </c>
      <c r="E9" s="88">
        <v>6120</v>
      </c>
      <c r="F9" s="88">
        <v>3400</v>
      </c>
      <c r="G9" s="87">
        <v>5440</v>
      </c>
      <c r="H9" s="89">
        <f t="shared" si="0"/>
        <v>4986.666666666667</v>
      </c>
      <c r="I9" s="90">
        <f t="shared" si="1"/>
        <v>1415.5328796369704</v>
      </c>
      <c r="J9" s="90">
        <f t="shared" si="2"/>
        <v>28.38635453817454</v>
      </c>
      <c r="K9" s="89">
        <f t="shared" si="3"/>
        <v>4986.666666666667</v>
      </c>
      <c r="L9" s="87">
        <f t="shared" si="4"/>
        <v>4986.666666666667</v>
      </c>
      <c r="M9" s="87">
        <f t="shared" si="5"/>
        <v>4986.6599999999999</v>
      </c>
      <c r="N9" s="86">
        <f t="shared" si="6"/>
        <v>4986.6599999999999</v>
      </c>
    </row>
    <row r="10">
      <c r="A10" s="86">
        <v>6</v>
      </c>
      <c r="B10" s="86" t="s">
        <v>42</v>
      </c>
      <c r="C10" s="86" t="s">
        <v>36</v>
      </c>
      <c r="D10" s="87">
        <v>1</v>
      </c>
      <c r="E10" s="88">
        <v>7380</v>
      </c>
      <c r="F10" s="88">
        <v>4100</v>
      </c>
      <c r="G10" s="87">
        <v>6560</v>
      </c>
      <c r="H10" s="89">
        <f t="shared" ref="H10:H73" si="7">AVERAGE(E10:G10)</f>
        <v>6013.333333333333</v>
      </c>
      <c r="I10" s="90">
        <f t="shared" ref="I10:I73" si="8">STDEV(E10:G10)</f>
        <v>1706.9661195622289</v>
      </c>
      <c r="J10" s="90">
        <f t="shared" si="2"/>
        <v>28.38635453817454</v>
      </c>
      <c r="K10" s="89">
        <f t="shared" si="3"/>
        <v>6013.333333333333</v>
      </c>
      <c r="L10" s="87">
        <f t="shared" si="4"/>
        <v>6013.333333333333</v>
      </c>
      <c r="M10" s="87">
        <f t="shared" si="5"/>
        <v>6013.3299999999999</v>
      </c>
      <c r="N10" s="86">
        <f t="shared" si="6"/>
        <v>6013.3299999999999</v>
      </c>
    </row>
    <row r="11">
      <c r="A11" s="86">
        <v>7</v>
      </c>
      <c r="B11" s="86" t="s">
        <v>43</v>
      </c>
      <c r="C11" s="86" t="s">
        <v>36</v>
      </c>
      <c r="D11" s="87">
        <v>1</v>
      </c>
      <c r="E11" s="88">
        <v>5220</v>
      </c>
      <c r="F11" s="88">
        <v>2900</v>
      </c>
      <c r="G11" s="87">
        <v>4640</v>
      </c>
      <c r="H11" s="89">
        <f t="shared" si="7"/>
        <v>4253.333333333333</v>
      </c>
      <c r="I11" s="90">
        <f t="shared" si="8"/>
        <v>1207.366279690357</v>
      </c>
      <c r="J11" s="90">
        <f t="shared" si="2"/>
        <v>28.38635453817454</v>
      </c>
      <c r="K11" s="89">
        <f t="shared" si="3"/>
        <v>4253.333333333333</v>
      </c>
      <c r="L11" s="87">
        <f t="shared" si="4"/>
        <v>4253.333333333333</v>
      </c>
      <c r="M11" s="87">
        <f t="shared" si="5"/>
        <v>4253.3299999999999</v>
      </c>
      <c r="N11" s="86">
        <f t="shared" si="6"/>
        <v>4253.3299999999999</v>
      </c>
    </row>
    <row r="12">
      <c r="A12" s="86">
        <v>8</v>
      </c>
      <c r="B12" s="86" t="s">
        <v>44</v>
      </c>
      <c r="C12" s="86" t="s">
        <v>36</v>
      </c>
      <c r="D12" s="87">
        <v>1</v>
      </c>
      <c r="E12" s="88">
        <v>6480</v>
      </c>
      <c r="F12" s="88">
        <v>3600</v>
      </c>
      <c r="G12" s="87">
        <v>5760</v>
      </c>
      <c r="H12" s="89">
        <f t="shared" si="7"/>
        <v>5280</v>
      </c>
      <c r="I12" s="90">
        <f t="shared" si="8"/>
        <v>1498.7995196156155</v>
      </c>
      <c r="J12" s="90">
        <f t="shared" si="2"/>
        <v>28.386354538174537</v>
      </c>
      <c r="K12" s="89">
        <f t="shared" si="3"/>
        <v>5280</v>
      </c>
      <c r="L12" s="87">
        <f t="shared" si="4"/>
        <v>5280</v>
      </c>
      <c r="M12" s="87">
        <f t="shared" si="5"/>
        <v>5280</v>
      </c>
      <c r="N12" s="86">
        <f t="shared" si="6"/>
        <v>5280</v>
      </c>
    </row>
    <row r="13">
      <c r="A13" s="86">
        <v>9</v>
      </c>
      <c r="B13" s="86" t="s">
        <v>45</v>
      </c>
      <c r="C13" s="86" t="s">
        <v>36</v>
      </c>
      <c r="D13" s="87">
        <v>1</v>
      </c>
      <c r="E13" s="88">
        <v>630</v>
      </c>
      <c r="F13" s="88">
        <v>350</v>
      </c>
      <c r="G13" s="87">
        <v>560</v>
      </c>
      <c r="H13" s="89">
        <f t="shared" si="7"/>
        <v>513.33333333333337</v>
      </c>
      <c r="I13" s="90">
        <f t="shared" si="8"/>
        <v>145.7166199626293</v>
      </c>
      <c r="J13" s="90">
        <f t="shared" si="2"/>
        <v>28.386354538174537</v>
      </c>
      <c r="K13" s="89">
        <f t="shared" si="3"/>
        <v>513.33333333333337</v>
      </c>
      <c r="L13" s="87">
        <f t="shared" si="4"/>
        <v>513.33333333333337</v>
      </c>
      <c r="M13" s="87">
        <f t="shared" si="5"/>
        <v>513.33000000000004</v>
      </c>
      <c r="N13" s="86">
        <f t="shared" si="6"/>
        <v>513.33000000000004</v>
      </c>
    </row>
    <row r="14">
      <c r="A14" s="86">
        <v>10</v>
      </c>
      <c r="B14" s="86" t="s">
        <v>46</v>
      </c>
      <c r="C14" s="86" t="s">
        <v>36</v>
      </c>
      <c r="D14" s="87">
        <v>1</v>
      </c>
      <c r="E14" s="88">
        <v>12060</v>
      </c>
      <c r="F14" s="88">
        <v>6700</v>
      </c>
      <c r="G14" s="87">
        <v>10720</v>
      </c>
      <c r="H14" s="89">
        <f t="shared" si="7"/>
        <v>9826.6666666666661</v>
      </c>
      <c r="I14" s="90">
        <f t="shared" si="8"/>
        <v>2789.4324392846179</v>
      </c>
      <c r="J14" s="90">
        <f t="shared" si="2"/>
        <v>28.38635453817454</v>
      </c>
      <c r="K14" s="89">
        <f t="shared" si="3"/>
        <v>9826.6666666666661</v>
      </c>
      <c r="L14" s="87">
        <f t="shared" si="4"/>
        <v>9826.6666666666661</v>
      </c>
      <c r="M14" s="87">
        <f t="shared" si="5"/>
        <v>9826.6599999999999</v>
      </c>
      <c r="N14" s="86">
        <f t="shared" si="6"/>
        <v>9826.6599999999999</v>
      </c>
    </row>
    <row r="15">
      <c r="A15" s="86">
        <v>11</v>
      </c>
      <c r="B15" s="86" t="s">
        <v>47</v>
      </c>
      <c r="C15" s="86" t="s">
        <v>36</v>
      </c>
      <c r="D15" s="87">
        <v>1</v>
      </c>
      <c r="E15" s="88">
        <v>14580</v>
      </c>
      <c r="F15" s="88">
        <v>8100</v>
      </c>
      <c r="G15" s="87">
        <v>12960</v>
      </c>
      <c r="H15" s="89">
        <f t="shared" si="7"/>
        <v>11880</v>
      </c>
      <c r="I15" s="90">
        <f t="shared" si="8"/>
        <v>3372.2989191351348</v>
      </c>
      <c r="J15" s="90">
        <f t="shared" si="2"/>
        <v>28.386354538174537</v>
      </c>
      <c r="K15" s="89">
        <f t="shared" si="3"/>
        <v>11880</v>
      </c>
      <c r="L15" s="87">
        <f t="shared" si="4"/>
        <v>11880</v>
      </c>
      <c r="M15" s="87">
        <f t="shared" si="5"/>
        <v>11880</v>
      </c>
      <c r="N15" s="86">
        <f t="shared" si="6"/>
        <v>11880</v>
      </c>
    </row>
    <row r="16">
      <c r="A16" s="86">
        <v>12</v>
      </c>
      <c r="B16" s="86" t="s">
        <v>48</v>
      </c>
      <c r="C16" s="86" t="s">
        <v>36</v>
      </c>
      <c r="D16" s="87">
        <v>1</v>
      </c>
      <c r="E16" s="88">
        <v>13100</v>
      </c>
      <c r="F16" s="88">
        <v>14500</v>
      </c>
      <c r="G16" s="87">
        <v>13000</v>
      </c>
      <c r="H16" s="89">
        <f t="shared" si="7"/>
        <v>13533.333333333334</v>
      </c>
      <c r="I16" s="90">
        <f t="shared" si="8"/>
        <v>838.6497083606082</v>
      </c>
      <c r="J16" s="90">
        <f t="shared" si="2"/>
        <v>6.1969190272951344</v>
      </c>
      <c r="K16" s="89">
        <f t="shared" si="3"/>
        <v>13533.333333333334</v>
      </c>
      <c r="L16" s="87">
        <f t="shared" si="4"/>
        <v>13533.333333333334</v>
      </c>
      <c r="M16" s="87">
        <f t="shared" si="5"/>
        <v>13533.33</v>
      </c>
      <c r="N16" s="86">
        <f t="shared" si="6"/>
        <v>13533.33</v>
      </c>
    </row>
    <row r="17">
      <c r="A17" s="86">
        <v>13</v>
      </c>
      <c r="B17" s="86" t="s">
        <v>49</v>
      </c>
      <c r="C17" s="86" t="s">
        <v>36</v>
      </c>
      <c r="D17" s="87">
        <v>1</v>
      </c>
      <c r="E17" s="88">
        <v>3020</v>
      </c>
      <c r="F17" s="88">
        <v>3900</v>
      </c>
      <c r="G17" s="87">
        <v>4240</v>
      </c>
      <c r="H17" s="89">
        <f t="shared" si="7"/>
        <v>3720</v>
      </c>
      <c r="I17" s="90">
        <f t="shared" si="8"/>
        <v>629.60304954788774</v>
      </c>
      <c r="J17" s="90">
        <f t="shared" si="2"/>
        <v>16.924813159889453</v>
      </c>
      <c r="K17" s="89">
        <f t="shared" si="3"/>
        <v>3720</v>
      </c>
      <c r="L17" s="87">
        <f t="shared" si="4"/>
        <v>3720</v>
      </c>
      <c r="M17" s="87">
        <f t="shared" si="5"/>
        <v>3720</v>
      </c>
      <c r="N17" s="86">
        <f t="shared" si="6"/>
        <v>3720</v>
      </c>
    </row>
    <row r="18">
      <c r="A18" s="86">
        <v>14</v>
      </c>
      <c r="B18" s="86" t="s">
        <v>50</v>
      </c>
      <c r="C18" s="86" t="s">
        <v>36</v>
      </c>
      <c r="D18" s="87">
        <v>1</v>
      </c>
      <c r="E18" s="88">
        <v>7780</v>
      </c>
      <c r="F18" s="88">
        <v>7100</v>
      </c>
      <c r="G18" s="87">
        <v>6360</v>
      </c>
      <c r="H18" s="89">
        <f t="shared" si="7"/>
        <v>7080</v>
      </c>
      <c r="I18" s="90">
        <f t="shared" si="8"/>
        <v>710.2112361825881</v>
      </c>
      <c r="J18" s="90">
        <f t="shared" si="2"/>
        <v>10.031232149471583</v>
      </c>
      <c r="K18" s="89">
        <f t="shared" si="3"/>
        <v>7080</v>
      </c>
      <c r="L18" s="87">
        <f t="shared" si="4"/>
        <v>7080</v>
      </c>
      <c r="M18" s="87">
        <f t="shared" si="5"/>
        <v>7080</v>
      </c>
      <c r="N18" s="86">
        <f t="shared" si="6"/>
        <v>7080</v>
      </c>
    </row>
    <row r="19">
      <c r="A19" s="86">
        <v>15</v>
      </c>
      <c r="B19" s="86" t="s">
        <v>51</v>
      </c>
      <c r="C19" s="86" t="s">
        <v>36</v>
      </c>
      <c r="D19" s="87">
        <v>1</v>
      </c>
      <c r="E19" s="88">
        <v>1100</v>
      </c>
      <c r="F19" s="88">
        <v>680</v>
      </c>
      <c r="G19" s="87">
        <v>1088</v>
      </c>
      <c r="H19" s="89">
        <f t="shared" si="7"/>
        <v>956</v>
      </c>
      <c r="I19" s="90">
        <f t="shared" si="8"/>
        <v>239.09830614205529</v>
      </c>
      <c r="J19" s="90">
        <f t="shared" si="2"/>
        <v>25.010283069252647</v>
      </c>
      <c r="K19" s="89">
        <f t="shared" si="3"/>
        <v>956</v>
      </c>
      <c r="L19" s="87">
        <f t="shared" si="4"/>
        <v>956</v>
      </c>
      <c r="M19" s="87">
        <f t="shared" si="5"/>
        <v>956</v>
      </c>
      <c r="N19" s="86">
        <f t="shared" si="6"/>
        <v>956</v>
      </c>
    </row>
    <row r="20">
      <c r="A20" s="86">
        <v>16</v>
      </c>
      <c r="B20" s="86" t="s">
        <v>52</v>
      </c>
      <c r="C20" s="86" t="s">
        <v>36</v>
      </c>
      <c r="D20" s="87">
        <v>1</v>
      </c>
      <c r="E20" s="88">
        <v>9580</v>
      </c>
      <c r="F20" s="88">
        <v>9100</v>
      </c>
      <c r="G20" s="87">
        <v>9960</v>
      </c>
      <c r="H20" s="89">
        <f t="shared" si="7"/>
        <v>9546.6666666666661</v>
      </c>
      <c r="I20" s="90">
        <f t="shared" si="8"/>
        <v>430.96790290383962</v>
      </c>
      <c r="J20" s="90">
        <f t="shared" si="2"/>
        <v>4.5143285918698286</v>
      </c>
      <c r="K20" s="89">
        <f t="shared" si="3"/>
        <v>9546.6666666666661</v>
      </c>
      <c r="L20" s="87">
        <f t="shared" si="4"/>
        <v>9546.6666666666661</v>
      </c>
      <c r="M20" s="87">
        <f t="shared" si="5"/>
        <v>9546.6599999999999</v>
      </c>
      <c r="N20" s="86">
        <f t="shared" si="6"/>
        <v>9546.6599999999999</v>
      </c>
    </row>
    <row r="21">
      <c r="A21" s="86">
        <v>17</v>
      </c>
      <c r="B21" s="86" t="s">
        <v>53</v>
      </c>
      <c r="C21" s="86" t="s">
        <v>36</v>
      </c>
      <c r="D21" s="87">
        <v>1</v>
      </c>
      <c r="E21" s="88">
        <v>3780</v>
      </c>
      <c r="F21" s="88">
        <v>2100</v>
      </c>
      <c r="G21" s="87">
        <v>3360</v>
      </c>
      <c r="H21" s="89">
        <f t="shared" si="7"/>
        <v>3080</v>
      </c>
      <c r="I21" s="90">
        <f t="shared" si="8"/>
        <v>874.29971977577577</v>
      </c>
      <c r="J21" s="90">
        <f t="shared" si="2"/>
        <v>28.386354538174537</v>
      </c>
      <c r="K21" s="89">
        <f t="shared" si="3"/>
        <v>3080</v>
      </c>
      <c r="L21" s="87">
        <f t="shared" si="4"/>
        <v>3080</v>
      </c>
      <c r="M21" s="87">
        <f t="shared" si="5"/>
        <v>3080</v>
      </c>
      <c r="N21" s="86">
        <f t="shared" si="6"/>
        <v>3080</v>
      </c>
    </row>
    <row r="22">
      <c r="A22" s="86">
        <v>18</v>
      </c>
      <c r="B22" s="86" t="s">
        <v>54</v>
      </c>
      <c r="C22" s="86" t="s">
        <v>36</v>
      </c>
      <c r="D22" s="87">
        <v>1</v>
      </c>
      <c r="E22" s="88">
        <v>28320</v>
      </c>
      <c r="F22" s="88">
        <v>25400</v>
      </c>
      <c r="G22" s="87">
        <v>24840</v>
      </c>
      <c r="H22" s="89">
        <f t="shared" si="7"/>
        <v>26186.666666666668</v>
      </c>
      <c r="I22" s="90">
        <f t="shared" si="8"/>
        <v>1868.6180276700034</v>
      </c>
      <c r="J22" s="90">
        <f t="shared" si="2"/>
        <v>7.1357613072938006</v>
      </c>
      <c r="K22" s="89">
        <f t="shared" si="3"/>
        <v>26186.666666666668</v>
      </c>
      <c r="L22" s="87">
        <f t="shared" si="4"/>
        <v>26186.666666666668</v>
      </c>
      <c r="M22" s="87">
        <f t="shared" si="5"/>
        <v>26186.66</v>
      </c>
      <c r="N22" s="86">
        <f t="shared" si="6"/>
        <v>26186.66</v>
      </c>
    </row>
    <row r="23">
      <c r="A23" s="86">
        <v>19</v>
      </c>
      <c r="B23" s="86" t="s">
        <v>55</v>
      </c>
      <c r="C23" s="86" t="s">
        <v>36</v>
      </c>
      <c r="D23" s="87">
        <v>1</v>
      </c>
      <c r="E23" s="88">
        <v>8100</v>
      </c>
      <c r="F23" s="88">
        <v>4500</v>
      </c>
      <c r="G23" s="87">
        <v>7200</v>
      </c>
      <c r="H23" s="89">
        <f t="shared" si="7"/>
        <v>6600</v>
      </c>
      <c r="I23" s="90">
        <f t="shared" si="8"/>
        <v>1873.4993995195196</v>
      </c>
      <c r="J23" s="90">
        <f t="shared" si="2"/>
        <v>28.38635453817454</v>
      </c>
      <c r="K23" s="89">
        <f t="shared" si="3"/>
        <v>6600</v>
      </c>
      <c r="L23" s="87">
        <f t="shared" si="4"/>
        <v>6600</v>
      </c>
      <c r="M23" s="87">
        <f t="shared" si="5"/>
        <v>6600</v>
      </c>
      <c r="N23" s="86">
        <f t="shared" si="6"/>
        <v>6600</v>
      </c>
    </row>
    <row r="24">
      <c r="A24" s="86">
        <v>20</v>
      </c>
      <c r="B24" s="86" t="s">
        <v>56</v>
      </c>
      <c r="C24" s="86" t="s">
        <v>36</v>
      </c>
      <c r="D24" s="87">
        <v>1</v>
      </c>
      <c r="E24" s="88">
        <v>1602</v>
      </c>
      <c r="F24" s="88">
        <v>890</v>
      </c>
      <c r="G24" s="87">
        <v>1424</v>
      </c>
      <c r="H24" s="89">
        <f t="shared" si="7"/>
        <v>1305.3333333333333</v>
      </c>
      <c r="I24" s="90">
        <f t="shared" si="8"/>
        <v>370.53654790497166</v>
      </c>
      <c r="J24" s="90">
        <f t="shared" si="2"/>
        <v>28.38635453817454</v>
      </c>
      <c r="K24" s="89">
        <f t="shared" si="3"/>
        <v>1305.3333333333333</v>
      </c>
      <c r="L24" s="87">
        <f t="shared" si="4"/>
        <v>1305.3333333333333</v>
      </c>
      <c r="M24" s="87">
        <f t="shared" si="5"/>
        <v>1305.3299999999999</v>
      </c>
      <c r="N24" s="86">
        <f t="shared" si="6"/>
        <v>1305.3299999999999</v>
      </c>
    </row>
    <row r="25">
      <c r="A25" s="86">
        <v>21</v>
      </c>
      <c r="B25" s="86" t="s">
        <v>57</v>
      </c>
      <c r="C25" s="86" t="s">
        <v>39</v>
      </c>
      <c r="D25" s="87">
        <v>1</v>
      </c>
      <c r="E25" s="88">
        <v>4820</v>
      </c>
      <c r="F25" s="88">
        <v>4900</v>
      </c>
      <c r="G25" s="87">
        <v>3840</v>
      </c>
      <c r="H25" s="89">
        <f t="shared" si="7"/>
        <v>4520</v>
      </c>
      <c r="I25" s="90">
        <f t="shared" si="8"/>
        <v>590.2541825349482</v>
      </c>
      <c r="J25" s="90">
        <f t="shared" si="2"/>
        <v>13.058720852543102</v>
      </c>
      <c r="K25" s="89">
        <f t="shared" si="3"/>
        <v>4520</v>
      </c>
      <c r="L25" s="87">
        <f t="shared" si="4"/>
        <v>4520</v>
      </c>
      <c r="M25" s="87">
        <f t="shared" si="5"/>
        <v>4520</v>
      </c>
      <c r="N25" s="86">
        <f t="shared" si="6"/>
        <v>4520</v>
      </c>
    </row>
    <row r="26">
      <c r="A26" s="86">
        <v>22</v>
      </c>
      <c r="B26" s="86" t="s">
        <v>58</v>
      </c>
      <c r="C26" s="86" t="s">
        <v>39</v>
      </c>
      <c r="D26" s="87">
        <v>1</v>
      </c>
      <c r="E26" s="88">
        <v>2980</v>
      </c>
      <c r="F26" s="88">
        <v>2100</v>
      </c>
      <c r="G26" s="87">
        <v>2760</v>
      </c>
      <c r="H26" s="89">
        <f t="shared" si="7"/>
        <v>2613.3333333333335</v>
      </c>
      <c r="I26" s="90">
        <f t="shared" si="8"/>
        <v>457.96651988254916</v>
      </c>
      <c r="J26" s="90">
        <f t="shared" si="2"/>
        <v>17.524229077138358</v>
      </c>
      <c r="K26" s="89">
        <f t="shared" si="3"/>
        <v>2613.3333333333335</v>
      </c>
      <c r="L26" s="87">
        <f t="shared" si="4"/>
        <v>2613.3333333333335</v>
      </c>
      <c r="M26" s="87">
        <f t="shared" si="5"/>
        <v>2613.3299999999999</v>
      </c>
      <c r="N26" s="86">
        <f t="shared" si="6"/>
        <v>2613.3299999999999</v>
      </c>
    </row>
    <row r="27">
      <c r="A27" s="86">
        <v>23</v>
      </c>
      <c r="B27" s="86" t="s">
        <v>59</v>
      </c>
      <c r="C27" s="86" t="s">
        <v>36</v>
      </c>
      <c r="D27" s="87">
        <v>1</v>
      </c>
      <c r="E27" s="88">
        <v>2020</v>
      </c>
      <c r="F27" s="88">
        <v>2900</v>
      </c>
      <c r="G27" s="87">
        <v>2240</v>
      </c>
      <c r="H27" s="89">
        <f t="shared" si="7"/>
        <v>2386.6666666666665</v>
      </c>
      <c r="I27" s="90">
        <f t="shared" si="8"/>
        <v>457.96651988254916</v>
      </c>
      <c r="J27" s="90">
        <f t="shared" si="2"/>
        <v>19.188541335861</v>
      </c>
      <c r="K27" s="89">
        <f t="shared" si="3"/>
        <v>2386.6666666666665</v>
      </c>
      <c r="L27" s="87">
        <f t="shared" si="4"/>
        <v>2386.6666666666665</v>
      </c>
      <c r="M27" s="87">
        <f t="shared" si="5"/>
        <v>2386.6599999999999</v>
      </c>
      <c r="N27" s="86">
        <f t="shared" si="6"/>
        <v>2386.6599999999999</v>
      </c>
    </row>
    <row r="28">
      <c r="A28" s="86">
        <v>24</v>
      </c>
      <c r="B28" s="86" t="s">
        <v>60</v>
      </c>
      <c r="C28" s="86" t="s">
        <v>36</v>
      </c>
      <c r="D28" s="87">
        <v>1</v>
      </c>
      <c r="E28" s="88">
        <v>5760</v>
      </c>
      <c r="F28" s="88">
        <v>3200</v>
      </c>
      <c r="G28" s="87">
        <v>5120</v>
      </c>
      <c r="H28" s="89">
        <f t="shared" si="7"/>
        <v>4693.333333333333</v>
      </c>
      <c r="I28" s="90">
        <f t="shared" si="8"/>
        <v>1332.2662396583248</v>
      </c>
      <c r="J28" s="90">
        <f t="shared" si="2"/>
        <v>28.386354538174537</v>
      </c>
      <c r="K28" s="89">
        <f t="shared" si="3"/>
        <v>4693.333333333333</v>
      </c>
      <c r="L28" s="87">
        <f t="shared" si="4"/>
        <v>4693.333333333333</v>
      </c>
      <c r="M28" s="87">
        <f t="shared" si="5"/>
        <v>4693.3299999999999</v>
      </c>
      <c r="N28" s="86">
        <f t="shared" si="6"/>
        <v>4693.3299999999999</v>
      </c>
    </row>
    <row r="29">
      <c r="A29" s="86">
        <v>25</v>
      </c>
      <c r="B29" s="86" t="s">
        <v>61</v>
      </c>
      <c r="C29" s="86" t="s">
        <v>36</v>
      </c>
      <c r="D29" s="87">
        <v>1</v>
      </c>
      <c r="E29" s="88">
        <v>10920</v>
      </c>
      <c r="F29" s="88">
        <v>10400</v>
      </c>
      <c r="G29" s="87">
        <v>11040</v>
      </c>
      <c r="H29" s="89">
        <f t="shared" si="7"/>
        <v>10786.666666666666</v>
      </c>
      <c r="I29" s="90">
        <f t="shared" si="8"/>
        <v>340.19602192461531</v>
      </c>
      <c r="J29" s="90">
        <f t="shared" si="2"/>
        <v>3.1538568163592275</v>
      </c>
      <c r="K29" s="89">
        <f t="shared" si="3"/>
        <v>10786.666666666666</v>
      </c>
      <c r="L29" s="87">
        <f t="shared" si="4"/>
        <v>10786.666666666666</v>
      </c>
      <c r="M29" s="87">
        <f t="shared" si="5"/>
        <v>10786.66</v>
      </c>
      <c r="N29" s="86">
        <f t="shared" si="6"/>
        <v>10786.66</v>
      </c>
    </row>
    <row r="30">
      <c r="A30" s="86">
        <v>26</v>
      </c>
      <c r="B30" s="86" t="s">
        <v>62</v>
      </c>
      <c r="C30" s="86" t="s">
        <v>36</v>
      </c>
      <c r="D30" s="87">
        <v>1</v>
      </c>
      <c r="E30" s="88">
        <v>70580</v>
      </c>
      <c r="F30" s="88">
        <v>78100</v>
      </c>
      <c r="G30" s="87">
        <v>70960</v>
      </c>
      <c r="H30" s="89">
        <f t="shared" si="7"/>
        <v>73213.333333333328</v>
      </c>
      <c r="I30" s="90">
        <f t="shared" si="8"/>
        <v>4236.2404716131659</v>
      </c>
      <c r="J30" s="90">
        <f t="shared" si="2"/>
        <v>5.7861598137131214</v>
      </c>
      <c r="K30" s="89">
        <f t="shared" si="3"/>
        <v>73213.333333333328</v>
      </c>
      <c r="L30" s="87">
        <f t="shared" si="4"/>
        <v>73213.333333333328</v>
      </c>
      <c r="M30" s="87">
        <f t="shared" si="5"/>
        <v>73213.330000000002</v>
      </c>
      <c r="N30" s="86">
        <f t="shared" si="6"/>
        <v>73213.330000000002</v>
      </c>
    </row>
    <row r="31">
      <c r="A31" s="86">
        <v>27</v>
      </c>
      <c r="B31" s="86" t="s">
        <v>63</v>
      </c>
      <c r="C31" s="86" t="s">
        <v>36</v>
      </c>
      <c r="D31" s="87">
        <v>1</v>
      </c>
      <c r="E31" s="88">
        <v>7640</v>
      </c>
      <c r="F31" s="88">
        <v>7800</v>
      </c>
      <c r="G31" s="87">
        <v>7680</v>
      </c>
      <c r="H31" s="89">
        <f t="shared" si="7"/>
        <v>7706.666666666667</v>
      </c>
      <c r="I31" s="90">
        <f t="shared" si="8"/>
        <v>83.266639978645316</v>
      </c>
      <c r="J31" s="90">
        <f t="shared" si="2"/>
        <v>1.0804494806917646</v>
      </c>
      <c r="K31" s="89">
        <f t="shared" si="3"/>
        <v>7706.666666666667</v>
      </c>
      <c r="L31" s="87">
        <f t="shared" si="4"/>
        <v>7706.666666666667</v>
      </c>
      <c r="M31" s="87">
        <f t="shared" si="5"/>
        <v>7706.6599999999999</v>
      </c>
      <c r="N31" s="86">
        <f t="shared" si="6"/>
        <v>7706.6599999999999</v>
      </c>
    </row>
    <row r="32">
      <c r="A32" s="86">
        <v>28</v>
      </c>
      <c r="B32" s="86" t="s">
        <v>64</v>
      </c>
      <c r="C32" s="86" t="s">
        <v>36</v>
      </c>
      <c r="D32" s="87">
        <v>1</v>
      </c>
      <c r="E32" s="88">
        <v>10660</v>
      </c>
      <c r="F32" s="88">
        <v>11700</v>
      </c>
      <c r="G32" s="87">
        <v>10920</v>
      </c>
      <c r="H32" s="89">
        <f t="shared" si="7"/>
        <v>11093.333333333334</v>
      </c>
      <c r="I32" s="90">
        <f t="shared" si="8"/>
        <v>541.23315986119451</v>
      </c>
      <c r="J32" s="90">
        <f t="shared" si="2"/>
        <v>4.878904686248748</v>
      </c>
      <c r="K32" s="89">
        <f t="shared" si="3"/>
        <v>11093.333333333334</v>
      </c>
      <c r="L32" s="87">
        <f t="shared" si="4"/>
        <v>11093.333333333334</v>
      </c>
      <c r="M32" s="87">
        <f t="shared" si="5"/>
        <v>11093.33</v>
      </c>
      <c r="N32" s="86">
        <f t="shared" si="6"/>
        <v>11093.33</v>
      </c>
    </row>
    <row r="33">
      <c r="A33" s="86">
        <v>29</v>
      </c>
      <c r="B33" s="86" t="s">
        <v>65</v>
      </c>
      <c r="C33" s="86" t="s">
        <v>36</v>
      </c>
      <c r="D33" s="87">
        <v>1</v>
      </c>
      <c r="E33" s="88">
        <v>70470</v>
      </c>
      <c r="F33" s="88">
        <v>70150</v>
      </c>
      <c r="G33" s="87">
        <v>71640</v>
      </c>
      <c r="H33" s="89">
        <f t="shared" si="7"/>
        <v>70753.333333333328</v>
      </c>
      <c r="I33" s="90">
        <f t="shared" si="8"/>
        <v>784.36811085952058</v>
      </c>
      <c r="J33" s="90">
        <f t="shared" si="2"/>
        <v>1.1085952758779618</v>
      </c>
      <c r="K33" s="89">
        <f t="shared" si="3"/>
        <v>70753.333333333328</v>
      </c>
      <c r="L33" s="87">
        <f t="shared" si="4"/>
        <v>70753.333333333328</v>
      </c>
      <c r="M33" s="87">
        <f t="shared" si="5"/>
        <v>70753.330000000002</v>
      </c>
      <c r="N33" s="86">
        <f t="shared" si="6"/>
        <v>70753.330000000002</v>
      </c>
    </row>
    <row r="34">
      <c r="A34" s="86">
        <v>30</v>
      </c>
      <c r="B34" s="86" t="s">
        <v>66</v>
      </c>
      <c r="C34" s="86" t="s">
        <v>36</v>
      </c>
      <c r="D34" s="87">
        <v>1</v>
      </c>
      <c r="E34" s="88">
        <v>3480</v>
      </c>
      <c r="F34" s="88">
        <v>3600</v>
      </c>
      <c r="G34" s="87">
        <v>3760</v>
      </c>
      <c r="H34" s="89">
        <f t="shared" si="7"/>
        <v>3613.3333333333335</v>
      </c>
      <c r="I34" s="90">
        <f t="shared" si="8"/>
        <v>140.47538337136984</v>
      </c>
      <c r="J34" s="90">
        <f t="shared" si="2"/>
        <v>3.8876951117537777</v>
      </c>
      <c r="K34" s="89">
        <f t="shared" si="3"/>
        <v>3613.3333333333335</v>
      </c>
      <c r="L34" s="87">
        <f t="shared" si="4"/>
        <v>3613.3333333333335</v>
      </c>
      <c r="M34" s="87">
        <f t="shared" si="5"/>
        <v>3613.3299999999999</v>
      </c>
      <c r="N34" s="86">
        <f t="shared" si="6"/>
        <v>3613.3299999999999</v>
      </c>
    </row>
    <row r="35">
      <c r="A35" s="86">
        <v>31</v>
      </c>
      <c r="B35" s="86" t="s">
        <v>67</v>
      </c>
      <c r="C35" s="86" t="s">
        <v>36</v>
      </c>
      <c r="D35" s="87">
        <v>1</v>
      </c>
      <c r="E35" s="88">
        <v>2640</v>
      </c>
      <c r="F35" s="88">
        <v>3800</v>
      </c>
      <c r="G35" s="87">
        <v>3680</v>
      </c>
      <c r="H35" s="89">
        <f t="shared" si="7"/>
        <v>3373.3333333333335</v>
      </c>
      <c r="I35" s="90">
        <f t="shared" si="8"/>
        <v>637.91326474163657</v>
      </c>
      <c r="J35" s="90">
        <f t="shared" si="2"/>
        <v>18.910472274949701</v>
      </c>
      <c r="K35" s="89">
        <f t="shared" si="3"/>
        <v>3373.3333333333335</v>
      </c>
      <c r="L35" s="87">
        <f t="shared" si="4"/>
        <v>3373.3333333333335</v>
      </c>
      <c r="M35" s="87">
        <f t="shared" si="5"/>
        <v>3373.3299999999999</v>
      </c>
      <c r="N35" s="86">
        <f t="shared" si="6"/>
        <v>3373.3299999999999</v>
      </c>
    </row>
    <row r="36">
      <c r="A36" s="86">
        <v>32</v>
      </c>
      <c r="B36" s="86" t="s">
        <v>68</v>
      </c>
      <c r="C36" s="86" t="s">
        <v>36</v>
      </c>
      <c r="D36" s="87">
        <v>1</v>
      </c>
      <c r="E36" s="88">
        <v>1740</v>
      </c>
      <c r="F36" s="88">
        <v>1300</v>
      </c>
      <c r="G36" s="87">
        <v>1880</v>
      </c>
      <c r="H36" s="89">
        <f t="shared" si="7"/>
        <v>1640</v>
      </c>
      <c r="I36" s="90">
        <f t="shared" si="8"/>
        <v>302.65491900843114</v>
      </c>
      <c r="J36" s="90">
        <f t="shared" si="2"/>
        <v>18.454568232221412</v>
      </c>
      <c r="K36" s="89">
        <f t="shared" si="3"/>
        <v>1640</v>
      </c>
      <c r="L36" s="87">
        <f t="shared" si="4"/>
        <v>1640</v>
      </c>
      <c r="M36" s="87">
        <f t="shared" si="5"/>
        <v>1640</v>
      </c>
      <c r="N36" s="86">
        <f t="shared" si="6"/>
        <v>1640</v>
      </c>
    </row>
    <row r="37">
      <c r="A37" s="86">
        <v>33</v>
      </c>
      <c r="B37" s="86" t="s">
        <v>69</v>
      </c>
      <c r="C37" s="86" t="s">
        <v>39</v>
      </c>
      <c r="D37" s="87">
        <v>1</v>
      </c>
      <c r="E37" s="88">
        <v>2020</v>
      </c>
      <c r="F37" s="88">
        <v>2900</v>
      </c>
      <c r="G37" s="87">
        <v>2240</v>
      </c>
      <c r="H37" s="89">
        <f t="shared" si="7"/>
        <v>2386.6666666666665</v>
      </c>
      <c r="I37" s="90">
        <f t="shared" si="8"/>
        <v>457.96651988254916</v>
      </c>
      <c r="J37" s="90">
        <f t="shared" si="2"/>
        <v>19.188541335861</v>
      </c>
      <c r="K37" s="89">
        <f t="shared" si="3"/>
        <v>2386.6666666666665</v>
      </c>
      <c r="L37" s="87">
        <f t="shared" si="4"/>
        <v>2386.6666666666665</v>
      </c>
      <c r="M37" s="87">
        <f t="shared" si="5"/>
        <v>2386.6599999999999</v>
      </c>
      <c r="N37" s="86">
        <f t="shared" si="6"/>
        <v>2386.6599999999999</v>
      </c>
    </row>
    <row r="38">
      <c r="A38" s="86">
        <v>34</v>
      </c>
      <c r="B38" s="86" t="s">
        <v>70</v>
      </c>
      <c r="C38" s="86" t="s">
        <v>36</v>
      </c>
      <c r="D38" s="87">
        <v>1</v>
      </c>
      <c r="E38" s="88">
        <v>4040</v>
      </c>
      <c r="F38" s="88">
        <v>4800</v>
      </c>
      <c r="G38" s="87">
        <v>4480</v>
      </c>
      <c r="H38" s="89">
        <f t="shared" si="7"/>
        <v>4440</v>
      </c>
      <c r="I38" s="90">
        <f t="shared" si="8"/>
        <v>381.57568056677826</v>
      </c>
      <c r="J38" s="90">
        <f t="shared" si="2"/>
        <v>8.5940468596121224</v>
      </c>
      <c r="K38" s="89">
        <f t="shared" si="3"/>
        <v>4440</v>
      </c>
      <c r="L38" s="87">
        <f t="shared" si="4"/>
        <v>4440</v>
      </c>
      <c r="M38" s="87">
        <f t="shared" si="5"/>
        <v>4440</v>
      </c>
      <c r="N38" s="86">
        <f t="shared" si="6"/>
        <v>4440</v>
      </c>
    </row>
    <row r="39">
      <c r="A39" s="86">
        <v>35</v>
      </c>
      <c r="B39" s="86" t="s">
        <v>71</v>
      </c>
      <c r="C39" s="86" t="s">
        <v>36</v>
      </c>
      <c r="D39" s="87">
        <v>1</v>
      </c>
      <c r="E39" s="88">
        <v>2360</v>
      </c>
      <c r="F39" s="88">
        <v>2200</v>
      </c>
      <c r="G39" s="87">
        <v>2320</v>
      </c>
      <c r="H39" s="89">
        <f t="shared" si="7"/>
        <v>2293.3333333333335</v>
      </c>
      <c r="I39" s="90">
        <f t="shared" si="8"/>
        <v>83.266639978645301</v>
      </c>
      <c r="J39" s="90">
        <f t="shared" si="2"/>
        <v>3.6308127897665097</v>
      </c>
      <c r="K39" s="89">
        <f t="shared" si="3"/>
        <v>2293.3333333333335</v>
      </c>
      <c r="L39" s="87">
        <f t="shared" si="4"/>
        <v>2293.3333333333335</v>
      </c>
      <c r="M39" s="87">
        <f t="shared" si="5"/>
        <v>2293.3299999999999</v>
      </c>
      <c r="N39" s="86">
        <f t="shared" si="6"/>
        <v>2293.3299999999999</v>
      </c>
    </row>
    <row r="40">
      <c r="A40" s="86">
        <v>36</v>
      </c>
      <c r="B40" s="86" t="s">
        <v>72</v>
      </c>
      <c r="C40" s="86" t="s">
        <v>36</v>
      </c>
      <c r="D40" s="87">
        <v>1</v>
      </c>
      <c r="E40" s="88">
        <v>2300</v>
      </c>
      <c r="F40" s="88">
        <v>2500</v>
      </c>
      <c r="G40" s="87">
        <v>2600</v>
      </c>
      <c r="H40" s="89">
        <f t="shared" si="7"/>
        <v>2466.6666666666665</v>
      </c>
      <c r="I40" s="90">
        <f t="shared" si="8"/>
        <v>152.75252316519467</v>
      </c>
      <c r="J40" s="90">
        <f t="shared" si="2"/>
        <v>6.1926698580484327</v>
      </c>
      <c r="K40" s="89">
        <f t="shared" si="3"/>
        <v>2466.6666666666665</v>
      </c>
      <c r="L40" s="87">
        <f t="shared" si="4"/>
        <v>2466.6666666666665</v>
      </c>
      <c r="M40" s="87">
        <f t="shared" si="5"/>
        <v>2466.6599999999999</v>
      </c>
      <c r="N40" s="86">
        <f t="shared" si="6"/>
        <v>2466.6599999999999</v>
      </c>
    </row>
    <row r="41">
      <c r="A41" s="86">
        <v>37</v>
      </c>
      <c r="B41" s="86" t="s">
        <v>73</v>
      </c>
      <c r="C41" s="86" t="s">
        <v>36</v>
      </c>
      <c r="D41" s="87">
        <v>1</v>
      </c>
      <c r="E41" s="88">
        <v>5880</v>
      </c>
      <c r="F41" s="88">
        <v>5600</v>
      </c>
      <c r="G41" s="87">
        <v>5560</v>
      </c>
      <c r="H41" s="89">
        <f t="shared" si="7"/>
        <v>5680</v>
      </c>
      <c r="I41" s="90">
        <f t="shared" si="8"/>
        <v>174.35595774162695</v>
      </c>
      <c r="J41" s="90">
        <f t="shared" si="2"/>
        <v>3.0696471433385026</v>
      </c>
      <c r="K41" s="89">
        <f t="shared" si="3"/>
        <v>5680</v>
      </c>
      <c r="L41" s="87">
        <f t="shared" si="4"/>
        <v>5680</v>
      </c>
      <c r="M41" s="87">
        <f t="shared" si="5"/>
        <v>5680</v>
      </c>
      <c r="N41" s="86">
        <f t="shared" si="6"/>
        <v>5680</v>
      </c>
    </row>
    <row r="42">
      <c r="A42" s="86">
        <v>38</v>
      </c>
      <c r="B42" s="86" t="s">
        <v>74</v>
      </c>
      <c r="C42" s="86" t="s">
        <v>36</v>
      </c>
      <c r="D42" s="87">
        <v>1</v>
      </c>
      <c r="E42" s="88">
        <v>5120</v>
      </c>
      <c r="F42" s="88">
        <v>4900</v>
      </c>
      <c r="G42" s="87">
        <v>4780</v>
      </c>
      <c r="H42" s="89">
        <f t="shared" si="7"/>
        <v>4933.333333333333</v>
      </c>
      <c r="I42" s="90">
        <f t="shared" si="8"/>
        <v>172.43356208503417</v>
      </c>
      <c r="J42" s="90">
        <f t="shared" si="2"/>
        <v>3.4952749071290716</v>
      </c>
      <c r="K42" s="89">
        <f t="shared" si="3"/>
        <v>4933.333333333333</v>
      </c>
      <c r="L42" s="87">
        <f t="shared" si="4"/>
        <v>4933.333333333333</v>
      </c>
      <c r="M42" s="87">
        <f t="shared" si="5"/>
        <v>4933.3299999999999</v>
      </c>
      <c r="N42" s="86">
        <f t="shared" si="6"/>
        <v>4933.3299999999999</v>
      </c>
    </row>
    <row r="43">
      <c r="A43" s="86">
        <v>39</v>
      </c>
      <c r="B43" s="86" t="s">
        <v>75</v>
      </c>
      <c r="C43" s="86" t="s">
        <v>36</v>
      </c>
      <c r="D43" s="87">
        <v>1</v>
      </c>
      <c r="E43" s="88">
        <v>3130</v>
      </c>
      <c r="F43" s="88">
        <v>2850</v>
      </c>
      <c r="G43" s="87">
        <v>4560</v>
      </c>
      <c r="H43" s="89">
        <f t="shared" si="7"/>
        <v>3513.3333333333335</v>
      </c>
      <c r="I43" s="90">
        <f t="shared" si="8"/>
        <v>917.18773069275915</v>
      </c>
      <c r="J43" s="90">
        <f t="shared" si="2"/>
        <v>26.105912638313828</v>
      </c>
      <c r="K43" s="89">
        <f t="shared" si="3"/>
        <v>3513.3333333333335</v>
      </c>
      <c r="L43" s="87">
        <f t="shared" si="4"/>
        <v>3513.3333333333335</v>
      </c>
      <c r="M43" s="87">
        <f t="shared" si="5"/>
        <v>3513.3299999999999</v>
      </c>
      <c r="N43" s="86">
        <f t="shared" si="6"/>
        <v>3513.3299999999999</v>
      </c>
    </row>
    <row r="44">
      <c r="A44" s="86">
        <v>40</v>
      </c>
      <c r="B44" s="86" t="s">
        <v>76</v>
      </c>
      <c r="C44" s="86" t="s">
        <v>36</v>
      </c>
      <c r="D44" s="87">
        <v>1</v>
      </c>
      <c r="E44" s="88">
        <v>38580</v>
      </c>
      <c r="F44" s="88">
        <v>38100</v>
      </c>
      <c r="G44" s="87">
        <v>35960</v>
      </c>
      <c r="H44" s="89">
        <f t="shared" si="7"/>
        <v>37546.666666666664</v>
      </c>
      <c r="I44" s="90">
        <f t="shared" si="8"/>
        <v>1394.8954560587447</v>
      </c>
      <c r="J44" s="90">
        <f t="shared" si="2"/>
        <v>3.7150979831110034</v>
      </c>
      <c r="K44" s="89">
        <f t="shared" si="3"/>
        <v>37546.666666666664</v>
      </c>
      <c r="L44" s="87">
        <f t="shared" si="4"/>
        <v>37546.666666666664</v>
      </c>
      <c r="M44" s="87">
        <f t="shared" si="5"/>
        <v>37546.660000000003</v>
      </c>
      <c r="N44" s="86">
        <f t="shared" si="6"/>
        <v>37546.660000000003</v>
      </c>
    </row>
    <row r="45">
      <c r="A45" s="86">
        <v>41</v>
      </c>
      <c r="B45" s="86" t="s">
        <v>77</v>
      </c>
      <c r="C45" s="86" t="s">
        <v>36</v>
      </c>
      <c r="D45" s="87">
        <v>1</v>
      </c>
      <c r="E45" s="88">
        <v>42136</v>
      </c>
      <c r="F45" s="88">
        <v>46200</v>
      </c>
      <c r="G45" s="87">
        <v>45897</v>
      </c>
      <c r="H45" s="89">
        <f t="shared" si="7"/>
        <v>44744.333333333336</v>
      </c>
      <c r="I45" s="90">
        <f t="shared" si="8"/>
        <v>2263.957670393449</v>
      </c>
      <c r="J45" s="90">
        <f t="shared" si="2"/>
        <v>5.0597640007899303</v>
      </c>
      <c r="K45" s="89">
        <f t="shared" si="3"/>
        <v>44744.333333333336</v>
      </c>
      <c r="L45" s="87">
        <f t="shared" si="4"/>
        <v>44744.333333333336</v>
      </c>
      <c r="M45" s="87">
        <f t="shared" si="5"/>
        <v>44744.330000000002</v>
      </c>
      <c r="N45" s="86">
        <f t="shared" si="6"/>
        <v>44744.330000000002</v>
      </c>
    </row>
    <row r="46">
      <c r="A46" s="86">
        <v>42</v>
      </c>
      <c r="B46" s="86" t="s">
        <v>78</v>
      </c>
      <c r="C46" s="86" t="s">
        <v>36</v>
      </c>
      <c r="D46" s="87">
        <v>1</v>
      </c>
      <c r="E46" s="88">
        <v>358800</v>
      </c>
      <c r="F46" s="88">
        <v>486000</v>
      </c>
      <c r="G46" s="87">
        <v>370500</v>
      </c>
      <c r="H46" s="89">
        <f t="shared" si="7"/>
        <v>405100</v>
      </c>
      <c r="I46" s="90">
        <f t="shared" si="8"/>
        <v>70305.262960890774</v>
      </c>
      <c r="J46" s="90">
        <f t="shared" si="2"/>
        <v>17.355038993061164</v>
      </c>
      <c r="K46" s="89">
        <f t="shared" si="3"/>
        <v>405100</v>
      </c>
      <c r="L46" s="87">
        <f t="shared" si="4"/>
        <v>405100</v>
      </c>
      <c r="M46" s="87">
        <f t="shared" si="5"/>
        <v>405100</v>
      </c>
      <c r="N46" s="86">
        <f t="shared" si="6"/>
        <v>405100</v>
      </c>
    </row>
    <row r="47">
      <c r="A47" s="86">
        <v>43</v>
      </c>
      <c r="B47" s="86" t="s">
        <v>79</v>
      </c>
      <c r="C47" s="86" t="s">
        <v>36</v>
      </c>
      <c r="D47" s="87">
        <v>1</v>
      </c>
      <c r="E47" s="88">
        <v>4380</v>
      </c>
      <c r="F47" s="88">
        <v>4100</v>
      </c>
      <c r="G47" s="87">
        <v>4560</v>
      </c>
      <c r="H47" s="89">
        <f t="shared" si="7"/>
        <v>4346.666666666667</v>
      </c>
      <c r="I47" s="90">
        <f t="shared" si="8"/>
        <v>231.80451534284944</v>
      </c>
      <c r="J47" s="90">
        <f t="shared" si="2"/>
        <v>5.3329259664765978</v>
      </c>
      <c r="K47" s="89">
        <f t="shared" si="3"/>
        <v>4346.666666666667</v>
      </c>
      <c r="L47" s="87">
        <f t="shared" si="4"/>
        <v>4346.666666666667</v>
      </c>
      <c r="M47" s="87">
        <f t="shared" si="5"/>
        <v>4346.6599999999999</v>
      </c>
      <c r="N47" s="86">
        <f t="shared" si="6"/>
        <v>4346.6599999999999</v>
      </c>
    </row>
    <row r="48">
      <c r="A48" s="86">
        <v>44</v>
      </c>
      <c r="B48" s="86" t="s">
        <v>80</v>
      </c>
      <c r="C48" s="86" t="s">
        <v>81</v>
      </c>
      <c r="D48" s="87">
        <v>1</v>
      </c>
      <c r="E48" s="88">
        <v>6020</v>
      </c>
      <c r="F48" s="88">
        <v>5900</v>
      </c>
      <c r="G48" s="87">
        <v>5240</v>
      </c>
      <c r="H48" s="89">
        <f t="shared" si="7"/>
        <v>5720</v>
      </c>
      <c r="I48" s="90">
        <f t="shared" si="8"/>
        <v>420</v>
      </c>
      <c r="J48" s="90">
        <f t="shared" si="2"/>
        <v>7.3426573426573425</v>
      </c>
      <c r="K48" s="89">
        <f t="shared" si="3"/>
        <v>5720</v>
      </c>
      <c r="L48" s="87">
        <f t="shared" si="4"/>
        <v>5720</v>
      </c>
      <c r="M48" s="87">
        <f t="shared" si="5"/>
        <v>5720</v>
      </c>
      <c r="N48" s="86">
        <f t="shared" si="6"/>
        <v>5720</v>
      </c>
    </row>
    <row r="49">
      <c r="A49" s="86">
        <v>45</v>
      </c>
      <c r="B49" s="86" t="s">
        <v>82</v>
      </c>
      <c r="C49" s="86" t="s">
        <v>36</v>
      </c>
      <c r="D49" s="87">
        <v>1</v>
      </c>
      <c r="E49" s="88">
        <v>3540</v>
      </c>
      <c r="F49" s="88">
        <v>3300</v>
      </c>
      <c r="G49" s="87">
        <v>3480</v>
      </c>
      <c r="H49" s="89">
        <f t="shared" si="7"/>
        <v>3440</v>
      </c>
      <c r="I49" s="90">
        <f t="shared" si="8"/>
        <v>124.89995996796796</v>
      </c>
      <c r="J49" s="90">
        <f t="shared" si="2"/>
        <v>3.6308127897665106</v>
      </c>
      <c r="K49" s="89">
        <f t="shared" si="3"/>
        <v>3440</v>
      </c>
      <c r="L49" s="87">
        <f t="shared" si="4"/>
        <v>3440</v>
      </c>
      <c r="M49" s="87">
        <f t="shared" si="5"/>
        <v>3440</v>
      </c>
      <c r="N49" s="86">
        <f t="shared" si="6"/>
        <v>3440</v>
      </c>
    </row>
    <row r="50">
      <c r="A50" s="86">
        <v>46</v>
      </c>
      <c r="B50" s="86" t="s">
        <v>83</v>
      </c>
      <c r="C50" s="86" t="s">
        <v>36</v>
      </c>
      <c r="D50" s="87">
        <v>1</v>
      </c>
      <c r="E50" s="88">
        <v>2600</v>
      </c>
      <c r="F50" s="88">
        <v>1950</v>
      </c>
      <c r="G50" s="87">
        <v>2100</v>
      </c>
      <c r="H50" s="89">
        <f t="shared" si="7"/>
        <v>2216.6666666666665</v>
      </c>
      <c r="I50" s="90">
        <f t="shared" si="8"/>
        <v>340.34296427770227</v>
      </c>
      <c r="J50" s="90">
        <f t="shared" si="2"/>
        <v>15.353817937339953</v>
      </c>
      <c r="K50" s="89">
        <f t="shared" si="3"/>
        <v>2216.6666666666665</v>
      </c>
      <c r="L50" s="87">
        <f t="shared" si="4"/>
        <v>2216.6666666666665</v>
      </c>
      <c r="M50" s="87">
        <f t="shared" si="5"/>
        <v>2216.6599999999999</v>
      </c>
      <c r="N50" s="86">
        <f t="shared" si="6"/>
        <v>2216.6599999999999</v>
      </c>
    </row>
    <row r="51">
      <c r="A51" s="86">
        <v>47</v>
      </c>
      <c r="B51" s="86" t="s">
        <v>84</v>
      </c>
      <c r="C51" s="86" t="s">
        <v>36</v>
      </c>
      <c r="D51" s="87">
        <v>1</v>
      </c>
      <c r="E51" s="88">
        <v>15000</v>
      </c>
      <c r="F51" s="88">
        <v>17300</v>
      </c>
      <c r="G51" s="87">
        <v>11750</v>
      </c>
      <c r="H51" s="89">
        <f t="shared" si="7"/>
        <v>14683.333333333334</v>
      </c>
      <c r="I51" s="90">
        <f t="shared" si="8"/>
        <v>2788.5181249784505</v>
      </c>
      <c r="J51" s="90">
        <f t="shared" si="2"/>
        <v>18.991042848888426</v>
      </c>
      <c r="K51" s="89">
        <f t="shared" si="3"/>
        <v>14683.333333333334</v>
      </c>
      <c r="L51" s="87">
        <f t="shared" si="4"/>
        <v>14683.333333333334</v>
      </c>
      <c r="M51" s="87">
        <f t="shared" si="5"/>
        <v>14683.33</v>
      </c>
      <c r="N51" s="86">
        <f t="shared" si="6"/>
        <v>14683.33</v>
      </c>
    </row>
    <row r="52">
      <c r="A52" s="86">
        <v>48</v>
      </c>
      <c r="B52" s="86" t="s">
        <v>85</v>
      </c>
      <c r="C52" s="86" t="s">
        <v>36</v>
      </c>
      <c r="D52" s="87">
        <v>1</v>
      </c>
      <c r="E52" s="88">
        <v>3300</v>
      </c>
      <c r="F52" s="88">
        <v>3500</v>
      </c>
      <c r="G52" s="87">
        <v>3600</v>
      </c>
      <c r="H52" s="89">
        <f t="shared" si="7"/>
        <v>3466.6666666666665</v>
      </c>
      <c r="I52" s="90">
        <f t="shared" si="8"/>
        <v>152.75252316519467</v>
      </c>
      <c r="J52" s="90">
        <f t="shared" si="2"/>
        <v>4.406322783611385</v>
      </c>
      <c r="K52" s="89">
        <f t="shared" si="3"/>
        <v>3466.6666666666665</v>
      </c>
      <c r="L52" s="87">
        <f t="shared" si="4"/>
        <v>3466.6666666666665</v>
      </c>
      <c r="M52" s="87">
        <f t="shared" si="5"/>
        <v>3466.6599999999999</v>
      </c>
      <c r="N52" s="86">
        <f t="shared" si="6"/>
        <v>3466.6599999999999</v>
      </c>
    </row>
    <row r="53">
      <c r="A53" s="86">
        <v>49</v>
      </c>
      <c r="B53" s="86" t="s">
        <v>86</v>
      </c>
      <c r="C53" s="86" t="s">
        <v>36</v>
      </c>
      <c r="D53" s="87">
        <v>1</v>
      </c>
      <c r="E53" s="88">
        <v>3560</v>
      </c>
      <c r="F53" s="88">
        <v>3200</v>
      </c>
      <c r="G53" s="87">
        <v>3720</v>
      </c>
      <c r="H53" s="89">
        <f t="shared" si="7"/>
        <v>3493.3333333333335</v>
      </c>
      <c r="I53" s="90">
        <f t="shared" si="8"/>
        <v>266.33312473917573</v>
      </c>
      <c r="J53" s="90">
        <f t="shared" si="2"/>
        <v>7.6240398303199157</v>
      </c>
      <c r="K53" s="89">
        <f t="shared" si="3"/>
        <v>3493.3333333333335</v>
      </c>
      <c r="L53" s="87">
        <f t="shared" si="4"/>
        <v>3493.3333333333335</v>
      </c>
      <c r="M53" s="87">
        <f t="shared" si="5"/>
        <v>3493.3299999999999</v>
      </c>
      <c r="N53" s="86">
        <f t="shared" si="6"/>
        <v>3493.3299999999999</v>
      </c>
    </row>
    <row r="54">
      <c r="A54" s="86">
        <v>50</v>
      </c>
      <c r="B54" s="86" t="s">
        <v>87</v>
      </c>
      <c r="C54" s="86" t="s">
        <v>36</v>
      </c>
      <c r="D54" s="87">
        <v>1</v>
      </c>
      <c r="E54" s="88">
        <v>430</v>
      </c>
      <c r="F54" s="88">
        <v>350</v>
      </c>
      <c r="G54" s="87">
        <v>560</v>
      </c>
      <c r="H54" s="89">
        <f t="shared" si="7"/>
        <v>446.66666666666669</v>
      </c>
      <c r="I54" s="90">
        <f t="shared" si="8"/>
        <v>105.98742063723097</v>
      </c>
      <c r="J54" s="90">
        <f t="shared" si="2"/>
        <v>23.728527008335291</v>
      </c>
      <c r="K54" s="89">
        <f t="shared" si="3"/>
        <v>446.66666666666669</v>
      </c>
      <c r="L54" s="87">
        <f t="shared" si="4"/>
        <v>446.66666666666669</v>
      </c>
      <c r="M54" s="87">
        <f t="shared" si="5"/>
        <v>446.66000000000003</v>
      </c>
      <c r="N54" s="86">
        <f t="shared" si="6"/>
        <v>446.66000000000003</v>
      </c>
    </row>
    <row r="55">
      <c r="A55" s="86">
        <v>51</v>
      </c>
      <c r="B55" s="86" t="s">
        <v>88</v>
      </c>
      <c r="C55" s="86" t="s">
        <v>36</v>
      </c>
      <c r="D55" s="87">
        <v>1</v>
      </c>
      <c r="E55" s="88">
        <v>4220</v>
      </c>
      <c r="F55" s="88">
        <v>3900</v>
      </c>
      <c r="G55" s="87">
        <v>3640</v>
      </c>
      <c r="H55" s="89">
        <f t="shared" si="7"/>
        <v>3920</v>
      </c>
      <c r="I55" s="90">
        <f t="shared" si="8"/>
        <v>290.51678092667902</v>
      </c>
      <c r="J55" s="90">
        <f t="shared" si="2"/>
        <v>7.4111423705785464</v>
      </c>
      <c r="K55" s="89">
        <f t="shared" si="3"/>
        <v>3920</v>
      </c>
      <c r="L55" s="87">
        <f t="shared" si="4"/>
        <v>3920</v>
      </c>
      <c r="M55" s="87">
        <f t="shared" si="5"/>
        <v>3920</v>
      </c>
      <c r="N55" s="86">
        <f t="shared" si="6"/>
        <v>3920</v>
      </c>
    </row>
    <row r="56">
      <c r="A56" s="86">
        <v>52</v>
      </c>
      <c r="B56" s="86" t="s">
        <v>89</v>
      </c>
      <c r="C56" s="86" t="s">
        <v>36</v>
      </c>
      <c r="D56" s="87">
        <v>1</v>
      </c>
      <c r="E56" s="88">
        <v>3940</v>
      </c>
      <c r="F56" s="88">
        <v>4150</v>
      </c>
      <c r="G56" s="87">
        <v>4020</v>
      </c>
      <c r="H56" s="89">
        <f t="shared" si="7"/>
        <v>4036.6666666666665</v>
      </c>
      <c r="I56" s="90">
        <f t="shared" si="8"/>
        <v>105.98742063723097</v>
      </c>
      <c r="J56" s="90">
        <f t="shared" si="2"/>
        <v>2.6256173568265311</v>
      </c>
      <c r="K56" s="89">
        <f t="shared" si="3"/>
        <v>4036.6666666666665</v>
      </c>
      <c r="L56" s="87">
        <f t="shared" si="4"/>
        <v>4036.6666666666665</v>
      </c>
      <c r="M56" s="87">
        <f t="shared" si="5"/>
        <v>4036.6600000000003</v>
      </c>
      <c r="N56" s="86">
        <f t="shared" si="6"/>
        <v>4036.6600000000003</v>
      </c>
    </row>
    <row r="57">
      <c r="A57" s="86">
        <v>53</v>
      </c>
      <c r="B57" s="86" t="s">
        <v>90</v>
      </c>
      <c r="C57" s="86" t="s">
        <v>36</v>
      </c>
      <c r="D57" s="87">
        <v>1</v>
      </c>
      <c r="E57" s="88">
        <v>990</v>
      </c>
      <c r="F57" s="88">
        <v>840</v>
      </c>
      <c r="G57" s="87">
        <v>900</v>
      </c>
      <c r="H57" s="89">
        <f t="shared" si="7"/>
        <v>910</v>
      </c>
      <c r="I57" s="90">
        <f t="shared" si="8"/>
        <v>75.498344352707491</v>
      </c>
      <c r="J57" s="90">
        <f t="shared" si="2"/>
        <v>8.2965213574403833</v>
      </c>
      <c r="K57" s="89">
        <f t="shared" si="3"/>
        <v>910</v>
      </c>
      <c r="L57" s="87">
        <f t="shared" si="4"/>
        <v>910</v>
      </c>
      <c r="M57" s="87">
        <f t="shared" si="5"/>
        <v>910</v>
      </c>
      <c r="N57" s="86">
        <f t="shared" si="6"/>
        <v>910</v>
      </c>
    </row>
    <row r="58">
      <c r="A58" s="86">
        <v>54</v>
      </c>
      <c r="B58" s="86" t="s">
        <v>91</v>
      </c>
      <c r="C58" s="86" t="s">
        <v>81</v>
      </c>
      <c r="D58" s="87">
        <v>1</v>
      </c>
      <c r="E58" s="88">
        <v>2760</v>
      </c>
      <c r="F58" s="88">
        <v>2200</v>
      </c>
      <c r="G58" s="87">
        <v>2120</v>
      </c>
      <c r="H58" s="89">
        <f t="shared" si="7"/>
        <v>2360</v>
      </c>
      <c r="I58" s="90">
        <f t="shared" si="8"/>
        <v>348.7119154832539</v>
      </c>
      <c r="J58" s="90">
        <f t="shared" si="2"/>
        <v>14.775928622171774</v>
      </c>
      <c r="K58" s="89">
        <f t="shared" si="3"/>
        <v>2360</v>
      </c>
      <c r="L58" s="87">
        <f t="shared" si="4"/>
        <v>2360</v>
      </c>
      <c r="M58" s="87">
        <f t="shared" si="5"/>
        <v>2360</v>
      </c>
      <c r="N58" s="86">
        <f t="shared" si="6"/>
        <v>2360</v>
      </c>
    </row>
    <row r="59">
      <c r="A59" s="86">
        <v>55</v>
      </c>
      <c r="B59" s="86" t="s">
        <v>92</v>
      </c>
      <c r="C59" s="86" t="s">
        <v>36</v>
      </c>
      <c r="D59" s="87">
        <v>1</v>
      </c>
      <c r="E59" s="88">
        <v>3820</v>
      </c>
      <c r="F59" s="88">
        <v>3900</v>
      </c>
      <c r="G59" s="87">
        <v>3840</v>
      </c>
      <c r="H59" s="89">
        <f t="shared" si="7"/>
        <v>3853.3333333333335</v>
      </c>
      <c r="I59" s="90">
        <f t="shared" si="8"/>
        <v>41.633319989322658</v>
      </c>
      <c r="J59" s="90">
        <f t="shared" si="2"/>
        <v>1.0804494806917646</v>
      </c>
      <c r="K59" s="89">
        <f t="shared" si="3"/>
        <v>3853.3333333333335</v>
      </c>
      <c r="L59" s="87">
        <f t="shared" si="4"/>
        <v>3853.3333333333335</v>
      </c>
      <c r="M59" s="87">
        <f t="shared" si="5"/>
        <v>3853.3299999999999</v>
      </c>
      <c r="N59" s="86">
        <f t="shared" si="6"/>
        <v>3853.3299999999999</v>
      </c>
    </row>
    <row r="60">
      <c r="A60" s="86">
        <v>56</v>
      </c>
      <c r="B60" s="86" t="s">
        <v>93</v>
      </c>
      <c r="C60" s="86" t="s">
        <v>36</v>
      </c>
      <c r="D60" s="87">
        <v>1</v>
      </c>
      <c r="E60" s="88">
        <v>7240</v>
      </c>
      <c r="F60" s="88">
        <v>6800</v>
      </c>
      <c r="G60" s="87">
        <v>7880</v>
      </c>
      <c r="H60" s="89">
        <f t="shared" si="7"/>
        <v>7306.666666666667</v>
      </c>
      <c r="I60" s="90">
        <f t="shared" si="8"/>
        <v>543.07764945110137</v>
      </c>
      <c r="J60" s="90">
        <f t="shared" si="2"/>
        <v>7.4326320636555838</v>
      </c>
      <c r="K60" s="89">
        <f t="shared" si="3"/>
        <v>7306.666666666667</v>
      </c>
      <c r="L60" s="87">
        <f t="shared" si="4"/>
        <v>7306.666666666667</v>
      </c>
      <c r="M60" s="87">
        <f t="shared" si="5"/>
        <v>7306.6599999999999</v>
      </c>
      <c r="N60" s="86">
        <f t="shared" si="6"/>
        <v>7306.6599999999999</v>
      </c>
    </row>
    <row r="61">
      <c r="A61" s="86">
        <v>57</v>
      </c>
      <c r="B61" s="86" t="s">
        <v>94</v>
      </c>
      <c r="C61" s="86" t="s">
        <v>36</v>
      </c>
      <c r="D61" s="87">
        <v>1</v>
      </c>
      <c r="E61" s="88">
        <v>8340</v>
      </c>
      <c r="F61" s="88">
        <v>8300</v>
      </c>
      <c r="G61" s="87">
        <v>8080</v>
      </c>
      <c r="H61" s="89">
        <f t="shared" si="7"/>
        <v>8240</v>
      </c>
      <c r="I61" s="90">
        <f t="shared" si="8"/>
        <v>140</v>
      </c>
      <c r="J61" s="90">
        <f t="shared" si="2"/>
        <v>1.6990291262135921</v>
      </c>
      <c r="K61" s="89">
        <f t="shared" si="3"/>
        <v>8240</v>
      </c>
      <c r="L61" s="87">
        <f t="shared" si="4"/>
        <v>8240</v>
      </c>
      <c r="M61" s="87">
        <f t="shared" si="5"/>
        <v>8240</v>
      </c>
      <c r="N61" s="86">
        <f t="shared" si="6"/>
        <v>8240</v>
      </c>
    </row>
    <row r="62">
      <c r="A62" s="86">
        <v>58</v>
      </c>
      <c r="B62" s="86" t="s">
        <v>95</v>
      </c>
      <c r="C62" s="86" t="s">
        <v>39</v>
      </c>
      <c r="D62" s="87">
        <v>1</v>
      </c>
      <c r="E62" s="88">
        <v>1020</v>
      </c>
      <c r="F62" s="88">
        <v>1400</v>
      </c>
      <c r="G62" s="87">
        <v>1240</v>
      </c>
      <c r="H62" s="89">
        <f t="shared" si="7"/>
        <v>1220</v>
      </c>
      <c r="I62" s="90">
        <f t="shared" si="8"/>
        <v>190.78784028338913</v>
      </c>
      <c r="J62" s="90">
        <f t="shared" si="2"/>
        <v>15.638347564212223</v>
      </c>
      <c r="K62" s="89">
        <f t="shared" si="3"/>
        <v>1220</v>
      </c>
      <c r="L62" s="87">
        <f t="shared" si="4"/>
        <v>1220</v>
      </c>
      <c r="M62" s="87">
        <f t="shared" si="5"/>
        <v>1220</v>
      </c>
      <c r="N62" s="86">
        <f t="shared" si="6"/>
        <v>1220</v>
      </c>
    </row>
    <row r="63">
      <c r="A63" s="86">
        <v>59</v>
      </c>
      <c r="B63" s="86" t="s">
        <v>96</v>
      </c>
      <c r="C63" s="86" t="s">
        <v>36</v>
      </c>
      <c r="D63" s="87">
        <v>1</v>
      </c>
      <c r="E63" s="88">
        <v>3740</v>
      </c>
      <c r="F63" s="88">
        <v>4300</v>
      </c>
      <c r="G63" s="87">
        <v>3880</v>
      </c>
      <c r="H63" s="89">
        <f t="shared" si="7"/>
        <v>3973.3333333333335</v>
      </c>
      <c r="I63" s="90">
        <f t="shared" si="8"/>
        <v>291.43323992525859</v>
      </c>
      <c r="J63" s="90">
        <f t="shared" si="2"/>
        <v>7.334729192749796</v>
      </c>
      <c r="K63" s="89">
        <f t="shared" si="3"/>
        <v>3973.3333333333335</v>
      </c>
      <c r="L63" s="87">
        <f t="shared" si="4"/>
        <v>3973.3333333333335</v>
      </c>
      <c r="M63" s="87">
        <f t="shared" si="5"/>
        <v>3973.3299999999999</v>
      </c>
      <c r="N63" s="86">
        <f t="shared" si="6"/>
        <v>3973.3299999999999</v>
      </c>
    </row>
    <row r="64">
      <c r="A64" s="86">
        <v>60</v>
      </c>
      <c r="B64" s="86" t="s">
        <v>97</v>
      </c>
      <c r="C64" s="86" t="s">
        <v>36</v>
      </c>
      <c r="D64" s="87">
        <v>1</v>
      </c>
      <c r="E64" s="88">
        <v>3460</v>
      </c>
      <c r="F64" s="88">
        <v>3700</v>
      </c>
      <c r="G64" s="87">
        <v>3520</v>
      </c>
      <c r="H64" s="89">
        <f t="shared" si="7"/>
        <v>3560</v>
      </c>
      <c r="I64" s="90">
        <f t="shared" si="8"/>
        <v>124.89995996796796</v>
      </c>
      <c r="J64" s="90">
        <f t="shared" si="2"/>
        <v>3.5084258417968526</v>
      </c>
      <c r="K64" s="89">
        <f t="shared" si="3"/>
        <v>3560</v>
      </c>
      <c r="L64" s="87">
        <f t="shared" si="4"/>
        <v>3560</v>
      </c>
      <c r="M64" s="87">
        <f t="shared" si="5"/>
        <v>3560</v>
      </c>
      <c r="N64" s="86">
        <f t="shared" si="6"/>
        <v>3560</v>
      </c>
    </row>
    <row r="65">
      <c r="A65" s="86">
        <v>61</v>
      </c>
      <c r="B65" s="86" t="s">
        <v>98</v>
      </c>
      <c r="C65" s="86" t="s">
        <v>36</v>
      </c>
      <c r="D65" s="87">
        <v>1</v>
      </c>
      <c r="E65" s="88">
        <v>3220</v>
      </c>
      <c r="F65" s="88">
        <v>2900</v>
      </c>
      <c r="G65" s="87">
        <v>4640</v>
      </c>
      <c r="H65" s="89">
        <f t="shared" si="7"/>
        <v>3586.6666666666665</v>
      </c>
      <c r="I65" s="90">
        <f t="shared" si="8"/>
        <v>926.13893846081942</v>
      </c>
      <c r="J65" s="90">
        <f t="shared" si="2"/>
        <v>25.821717615078612</v>
      </c>
      <c r="K65" s="89">
        <f t="shared" si="3"/>
        <v>3586.6666666666665</v>
      </c>
      <c r="L65" s="87">
        <f t="shared" si="4"/>
        <v>3586.6666666666665</v>
      </c>
      <c r="M65" s="87">
        <f t="shared" si="5"/>
        <v>3586.6599999999999</v>
      </c>
      <c r="N65" s="86">
        <f t="shared" si="6"/>
        <v>3586.6599999999999</v>
      </c>
    </row>
    <row r="66">
      <c r="A66" s="86">
        <v>62</v>
      </c>
      <c r="B66" s="86" t="s">
        <v>99</v>
      </c>
      <c r="C66" s="86" t="s">
        <v>36</v>
      </c>
      <c r="D66" s="87">
        <v>1</v>
      </c>
      <c r="E66" s="88">
        <v>2040</v>
      </c>
      <c r="F66" s="88">
        <v>2800</v>
      </c>
      <c r="G66" s="87">
        <v>2480</v>
      </c>
      <c r="H66" s="89">
        <f t="shared" si="7"/>
        <v>2440</v>
      </c>
      <c r="I66" s="90">
        <f t="shared" si="8"/>
        <v>381.57568056677826</v>
      </c>
      <c r="J66" s="90">
        <f t="shared" si="2"/>
        <v>15.638347564212223</v>
      </c>
      <c r="K66" s="89">
        <f t="shared" si="3"/>
        <v>2440</v>
      </c>
      <c r="L66" s="87">
        <f t="shared" si="4"/>
        <v>2440</v>
      </c>
      <c r="M66" s="87">
        <f t="shared" si="5"/>
        <v>2440</v>
      </c>
      <c r="N66" s="86">
        <f t="shared" si="6"/>
        <v>2440</v>
      </c>
    </row>
    <row r="67">
      <c r="A67" s="86">
        <v>63</v>
      </c>
      <c r="B67" s="86" t="s">
        <v>100</v>
      </c>
      <c r="C67" s="86" t="s">
        <v>36</v>
      </c>
      <c r="D67" s="87">
        <v>1</v>
      </c>
      <c r="E67" s="88">
        <v>50920</v>
      </c>
      <c r="F67" s="88">
        <v>39400</v>
      </c>
      <c r="G67" s="87">
        <v>63040</v>
      </c>
      <c r="H67" s="89">
        <f t="shared" si="7"/>
        <v>51120</v>
      </c>
      <c r="I67" s="90">
        <f t="shared" si="8"/>
        <v>11821.268967416316</v>
      </c>
      <c r="J67" s="90">
        <f t="shared" si="2"/>
        <v>23.124548058326127</v>
      </c>
      <c r="K67" s="89">
        <f t="shared" si="3"/>
        <v>51120</v>
      </c>
      <c r="L67" s="87">
        <f t="shared" si="4"/>
        <v>51120</v>
      </c>
      <c r="M67" s="87">
        <f t="shared" si="5"/>
        <v>51120</v>
      </c>
      <c r="N67" s="86">
        <f t="shared" si="6"/>
        <v>51120</v>
      </c>
    </row>
    <row r="68">
      <c r="A68" s="86">
        <v>64</v>
      </c>
      <c r="B68" s="86" t="s">
        <v>101</v>
      </c>
      <c r="C68" s="86" t="s">
        <v>36</v>
      </c>
      <c r="D68" s="87">
        <v>1</v>
      </c>
      <c r="E68" s="88">
        <v>4820</v>
      </c>
      <c r="F68" s="88">
        <v>4900</v>
      </c>
      <c r="G68" s="87">
        <v>4840</v>
      </c>
      <c r="H68" s="89">
        <f t="shared" si="7"/>
        <v>4853.333333333333</v>
      </c>
      <c r="I68" s="90">
        <f t="shared" si="8"/>
        <v>41.633319989322651</v>
      </c>
      <c r="J68" s="90">
        <f t="shared" si="2"/>
        <v>0.85782939538439529</v>
      </c>
      <c r="K68" s="89">
        <f t="shared" si="3"/>
        <v>4853.333333333333</v>
      </c>
      <c r="L68" s="87">
        <f t="shared" si="4"/>
        <v>4853.333333333333</v>
      </c>
      <c r="M68" s="87">
        <f t="shared" si="5"/>
        <v>4853.3299999999999</v>
      </c>
      <c r="N68" s="86">
        <f t="shared" si="6"/>
        <v>4853.3299999999999</v>
      </c>
    </row>
    <row r="69">
      <c r="A69" s="86">
        <v>65</v>
      </c>
      <c r="B69" s="86" t="s">
        <v>102</v>
      </c>
      <c r="C69" s="86" t="s">
        <v>36</v>
      </c>
      <c r="D69" s="87">
        <v>1</v>
      </c>
      <c r="E69" s="88">
        <v>28640</v>
      </c>
      <c r="F69" s="88">
        <v>29800</v>
      </c>
      <c r="G69" s="87">
        <v>28680</v>
      </c>
      <c r="H69" s="89">
        <f t="shared" si="7"/>
        <v>29040</v>
      </c>
      <c r="I69" s="90">
        <f t="shared" si="8"/>
        <v>658.48310532617313</v>
      </c>
      <c r="J69" s="90">
        <f t="shared" ref="J69:J132" si="9">I69/H69*100</f>
        <v>2.2675038062196045</v>
      </c>
      <c r="K69" s="89">
        <f t="shared" ref="K69:K132" si="10">H69*D69</f>
        <v>29040</v>
      </c>
      <c r="L69" s="87">
        <f t="shared" ref="L69:L132" si="11">K69/D69</f>
        <v>29040</v>
      </c>
      <c r="M69" s="87">
        <f t="shared" ref="M69:M132" si="12">ROUNDDOWN(L69,2)</f>
        <v>29040</v>
      </c>
      <c r="N69" s="86">
        <f t="shared" ref="N69:N132" si="13">M69*D69</f>
        <v>29040</v>
      </c>
    </row>
    <row r="70">
      <c r="A70" s="86">
        <v>66</v>
      </c>
      <c r="B70" s="86" t="s">
        <v>103</v>
      </c>
      <c r="C70" s="86" t="s">
        <v>36</v>
      </c>
      <c r="D70" s="87">
        <v>1</v>
      </c>
      <c r="E70" s="88">
        <v>14060</v>
      </c>
      <c r="F70" s="88">
        <v>16700</v>
      </c>
      <c r="G70" s="87">
        <v>15720</v>
      </c>
      <c r="H70" s="89">
        <f t="shared" si="7"/>
        <v>15493.333333333334</v>
      </c>
      <c r="I70" s="90">
        <f t="shared" si="8"/>
        <v>1334.5161420280135</v>
      </c>
      <c r="J70" s="90">
        <f t="shared" si="9"/>
        <v>8.6134862867556805</v>
      </c>
      <c r="K70" s="89">
        <f t="shared" si="10"/>
        <v>15493.333333333334</v>
      </c>
      <c r="L70" s="87">
        <f t="shared" si="11"/>
        <v>15493.333333333334</v>
      </c>
      <c r="M70" s="87">
        <f t="shared" si="12"/>
        <v>15493.33</v>
      </c>
      <c r="N70" s="86">
        <f t="shared" si="13"/>
        <v>15493.33</v>
      </c>
    </row>
    <row r="71">
      <c r="A71" s="86">
        <v>67</v>
      </c>
      <c r="B71" s="86" t="s">
        <v>104</v>
      </c>
      <c r="C71" s="86" t="s">
        <v>36</v>
      </c>
      <c r="D71" s="87">
        <v>1</v>
      </c>
      <c r="E71" s="88">
        <v>3160</v>
      </c>
      <c r="F71" s="88">
        <v>3200</v>
      </c>
      <c r="G71" s="87">
        <v>3920</v>
      </c>
      <c r="H71" s="89">
        <f t="shared" si="7"/>
        <v>3426.6666666666665</v>
      </c>
      <c r="I71" s="90">
        <f t="shared" si="8"/>
        <v>427.70706486254505</v>
      </c>
      <c r="J71" s="90">
        <f t="shared" si="9"/>
        <v>12.481723682759098</v>
      </c>
      <c r="K71" s="89">
        <f t="shared" si="10"/>
        <v>3426.6666666666665</v>
      </c>
      <c r="L71" s="87">
        <f t="shared" si="11"/>
        <v>3426.6666666666665</v>
      </c>
      <c r="M71" s="87">
        <f t="shared" si="12"/>
        <v>3426.6599999999999</v>
      </c>
      <c r="N71" s="86">
        <f t="shared" si="13"/>
        <v>3426.6599999999999</v>
      </c>
    </row>
    <row r="72">
      <c r="A72" s="86">
        <v>68</v>
      </c>
      <c r="B72" s="86" t="s">
        <v>105</v>
      </c>
      <c r="C72" s="86" t="s">
        <v>36</v>
      </c>
      <c r="D72" s="87">
        <v>1</v>
      </c>
      <c r="E72" s="88">
        <v>10240</v>
      </c>
      <c r="F72" s="88">
        <v>9800</v>
      </c>
      <c r="G72" s="87">
        <v>9880</v>
      </c>
      <c r="H72" s="89">
        <f t="shared" si="7"/>
        <v>9973.3333333333339</v>
      </c>
      <c r="I72" s="90">
        <f t="shared" si="8"/>
        <v>234.37861108329261</v>
      </c>
      <c r="J72" s="90">
        <f t="shared" si="9"/>
        <v>2.3500529186159018</v>
      </c>
      <c r="K72" s="89">
        <f t="shared" si="10"/>
        <v>9973.3333333333339</v>
      </c>
      <c r="L72" s="87">
        <f t="shared" si="11"/>
        <v>9973.3333333333339</v>
      </c>
      <c r="M72" s="87">
        <f t="shared" si="12"/>
        <v>9973.3299999999999</v>
      </c>
      <c r="N72" s="86">
        <f t="shared" si="13"/>
        <v>9973.3299999999999</v>
      </c>
    </row>
    <row r="73">
      <c r="A73" s="86">
        <v>69</v>
      </c>
      <c r="B73" s="86" t="s">
        <v>106</v>
      </c>
      <c r="C73" s="86" t="s">
        <v>36</v>
      </c>
      <c r="D73" s="87">
        <v>1</v>
      </c>
      <c r="E73" s="88">
        <v>10460</v>
      </c>
      <c r="F73" s="88">
        <v>9700</v>
      </c>
      <c r="G73" s="87">
        <v>10520</v>
      </c>
      <c r="H73" s="89">
        <f t="shared" si="7"/>
        <v>10226.666666666666</v>
      </c>
      <c r="I73" s="90">
        <f t="shared" si="8"/>
        <v>457.09225910458525</v>
      </c>
      <c r="J73" s="90">
        <f t="shared" si="9"/>
        <v>4.4696113993277571</v>
      </c>
      <c r="K73" s="89">
        <f t="shared" si="10"/>
        <v>10226.666666666666</v>
      </c>
      <c r="L73" s="87">
        <f t="shared" si="11"/>
        <v>10226.666666666666</v>
      </c>
      <c r="M73" s="87">
        <f t="shared" si="12"/>
        <v>10226.66</v>
      </c>
      <c r="N73" s="86">
        <f t="shared" si="13"/>
        <v>10226.66</v>
      </c>
    </row>
    <row r="74">
      <c r="A74" s="86">
        <v>70</v>
      </c>
      <c r="B74" s="86" t="s">
        <v>107</v>
      </c>
      <c r="C74" s="86" t="s">
        <v>36</v>
      </c>
      <c r="D74" s="87">
        <v>1</v>
      </c>
      <c r="E74" s="88">
        <v>11520</v>
      </c>
      <c r="F74" s="88">
        <v>11400</v>
      </c>
      <c r="G74" s="87">
        <v>11240</v>
      </c>
      <c r="H74" s="89">
        <f t="shared" ref="H74:H99" si="14">AVERAGE(E74:G74)</f>
        <v>11386.666666666666</v>
      </c>
      <c r="I74" s="90">
        <f t="shared" ref="I74:I99" si="15">STDEV(E74:G74)</f>
        <v>140.47538337136987</v>
      </c>
      <c r="J74" s="90">
        <f t="shared" si="9"/>
        <v>1.233683109233342</v>
      </c>
      <c r="K74" s="89">
        <f t="shared" si="10"/>
        <v>11386.666666666666</v>
      </c>
      <c r="L74" s="87">
        <f t="shared" si="11"/>
        <v>11386.666666666666</v>
      </c>
      <c r="M74" s="87">
        <f t="shared" si="12"/>
        <v>11386.66</v>
      </c>
      <c r="N74" s="86">
        <f t="shared" si="13"/>
        <v>11386.66</v>
      </c>
    </row>
    <row r="75">
      <c r="A75" s="86">
        <v>71</v>
      </c>
      <c r="B75" s="86" t="s">
        <v>108</v>
      </c>
      <c r="C75" s="86" t="s">
        <v>36</v>
      </c>
      <c r="D75" s="87">
        <v>1</v>
      </c>
      <c r="E75" s="88">
        <v>3840</v>
      </c>
      <c r="F75" s="88">
        <v>3800</v>
      </c>
      <c r="G75" s="87">
        <v>3080</v>
      </c>
      <c r="H75" s="89">
        <f t="shared" si="14"/>
        <v>3573.3333333333335</v>
      </c>
      <c r="I75" s="90">
        <f t="shared" si="15"/>
        <v>427.70706486254505</v>
      </c>
      <c r="J75" s="90">
        <f t="shared" si="9"/>
        <v>11.969414128615998</v>
      </c>
      <c r="K75" s="89">
        <f t="shared" si="10"/>
        <v>3573.3333333333335</v>
      </c>
      <c r="L75" s="87">
        <f t="shared" si="11"/>
        <v>3573.3333333333335</v>
      </c>
      <c r="M75" s="87">
        <f t="shared" si="12"/>
        <v>3573.3299999999999</v>
      </c>
      <c r="N75" s="86">
        <f t="shared" si="13"/>
        <v>3573.3299999999999</v>
      </c>
    </row>
    <row r="76">
      <c r="A76" s="86">
        <v>72</v>
      </c>
      <c r="B76" s="86" t="s">
        <v>109</v>
      </c>
      <c r="C76" s="86" t="s">
        <v>110</v>
      </c>
      <c r="D76" s="87">
        <v>1</v>
      </c>
      <c r="E76" s="88">
        <v>4840</v>
      </c>
      <c r="F76" s="88">
        <v>3800</v>
      </c>
      <c r="G76" s="87">
        <v>4080</v>
      </c>
      <c r="H76" s="89">
        <f t="shared" si="14"/>
        <v>4240</v>
      </c>
      <c r="I76" s="90">
        <f t="shared" si="15"/>
        <v>538.14496188294845</v>
      </c>
      <c r="J76" s="90">
        <f t="shared" si="9"/>
        <v>12.692098157616707</v>
      </c>
      <c r="K76" s="89">
        <f t="shared" si="10"/>
        <v>4240</v>
      </c>
      <c r="L76" s="87">
        <f t="shared" si="11"/>
        <v>4240</v>
      </c>
      <c r="M76" s="87">
        <f t="shared" si="12"/>
        <v>4240</v>
      </c>
      <c r="N76" s="86">
        <f t="shared" si="13"/>
        <v>4240</v>
      </c>
    </row>
    <row r="77">
      <c r="A77" s="86">
        <v>73</v>
      </c>
      <c r="B77" s="86" t="s">
        <v>111</v>
      </c>
      <c r="C77" s="86" t="s">
        <v>36</v>
      </c>
      <c r="D77" s="87">
        <v>1</v>
      </c>
      <c r="E77" s="88">
        <v>10680</v>
      </c>
      <c r="F77" s="88">
        <v>12600</v>
      </c>
      <c r="G77" s="87">
        <v>11160</v>
      </c>
      <c r="H77" s="89">
        <f t="shared" si="14"/>
        <v>11480</v>
      </c>
      <c r="I77" s="90">
        <f t="shared" si="15"/>
        <v>999.19967974374367</v>
      </c>
      <c r="J77" s="90">
        <f t="shared" si="9"/>
        <v>8.7038299629245959</v>
      </c>
      <c r="K77" s="89">
        <f t="shared" si="10"/>
        <v>11480</v>
      </c>
      <c r="L77" s="87">
        <f t="shared" si="11"/>
        <v>11480</v>
      </c>
      <c r="M77" s="87">
        <f t="shared" si="12"/>
        <v>11480</v>
      </c>
      <c r="N77" s="86">
        <f t="shared" si="13"/>
        <v>11480</v>
      </c>
    </row>
    <row r="78">
      <c r="A78" s="86">
        <v>74</v>
      </c>
      <c r="B78" s="86" t="s">
        <v>112</v>
      </c>
      <c r="C78" s="86" t="s">
        <v>36</v>
      </c>
      <c r="D78" s="87">
        <v>1</v>
      </c>
      <c r="E78" s="88">
        <v>1700</v>
      </c>
      <c r="F78" s="88">
        <v>1500</v>
      </c>
      <c r="G78" s="87">
        <v>1400</v>
      </c>
      <c r="H78" s="89">
        <f t="shared" si="14"/>
        <v>1533.3333333333333</v>
      </c>
      <c r="I78" s="90">
        <f t="shared" si="15"/>
        <v>152.75252316519467</v>
      </c>
      <c r="J78" s="90">
        <f t="shared" si="9"/>
        <v>9.9621210759909573</v>
      </c>
      <c r="K78" s="89">
        <f t="shared" si="10"/>
        <v>1533.3333333333333</v>
      </c>
      <c r="L78" s="87">
        <f t="shared" si="11"/>
        <v>1533.3333333333333</v>
      </c>
      <c r="M78" s="87">
        <f t="shared" si="12"/>
        <v>1533.3299999999999</v>
      </c>
      <c r="N78" s="86">
        <f t="shared" si="13"/>
        <v>1533.3299999999999</v>
      </c>
    </row>
    <row r="79">
      <c r="A79" s="86">
        <v>75</v>
      </c>
      <c r="B79" s="86" t="s">
        <v>113</v>
      </c>
      <c r="C79" s="86" t="s">
        <v>36</v>
      </c>
      <c r="D79" s="87">
        <v>1</v>
      </c>
      <c r="E79" s="88">
        <v>1820</v>
      </c>
      <c r="F79" s="88">
        <v>1900</v>
      </c>
      <c r="G79" s="87">
        <v>1840</v>
      </c>
      <c r="H79" s="89">
        <f t="shared" si="14"/>
        <v>1853.3333333333333</v>
      </c>
      <c r="I79" s="90">
        <f t="shared" si="15"/>
        <v>41.633319989322651</v>
      </c>
      <c r="J79" s="90">
        <f t="shared" si="9"/>
        <v>2.2464021576972653</v>
      </c>
      <c r="K79" s="89">
        <f t="shared" si="10"/>
        <v>1853.3333333333333</v>
      </c>
      <c r="L79" s="87">
        <f t="shared" si="11"/>
        <v>1853.3333333333333</v>
      </c>
      <c r="M79" s="87">
        <f t="shared" si="12"/>
        <v>1853.3299999999999</v>
      </c>
      <c r="N79" s="86">
        <f t="shared" si="13"/>
        <v>1853.3299999999999</v>
      </c>
    </row>
    <row r="80">
      <c r="A80" s="86">
        <v>76</v>
      </c>
      <c r="B80" s="86" t="s">
        <v>114</v>
      </c>
      <c r="C80" s="86" t="s">
        <v>36</v>
      </c>
      <c r="D80" s="87">
        <v>1</v>
      </c>
      <c r="E80" s="88">
        <v>1760</v>
      </c>
      <c r="F80" s="88">
        <v>1200</v>
      </c>
      <c r="G80" s="87">
        <v>1120</v>
      </c>
      <c r="H80" s="89">
        <f t="shared" si="14"/>
        <v>1360</v>
      </c>
      <c r="I80" s="90">
        <f t="shared" si="15"/>
        <v>348.7119154832539</v>
      </c>
      <c r="J80" s="90">
        <f t="shared" si="9"/>
        <v>25.640582020827491</v>
      </c>
      <c r="K80" s="89">
        <f t="shared" si="10"/>
        <v>1360</v>
      </c>
      <c r="L80" s="87">
        <f t="shared" si="11"/>
        <v>1360</v>
      </c>
      <c r="M80" s="87">
        <f t="shared" si="12"/>
        <v>1360</v>
      </c>
      <c r="N80" s="86">
        <f t="shared" si="13"/>
        <v>1360</v>
      </c>
    </row>
    <row r="81">
      <c r="A81" s="86">
        <v>77</v>
      </c>
      <c r="B81" s="86" t="s">
        <v>115</v>
      </c>
      <c r="C81" s="86" t="s">
        <v>36</v>
      </c>
      <c r="D81" s="87">
        <v>1</v>
      </c>
      <c r="E81" s="88">
        <v>15040</v>
      </c>
      <c r="F81" s="88">
        <v>15800</v>
      </c>
      <c r="G81" s="87">
        <v>15480</v>
      </c>
      <c r="H81" s="89">
        <f t="shared" si="14"/>
        <v>15440</v>
      </c>
      <c r="I81" s="90">
        <f t="shared" si="15"/>
        <v>381.57568056677826</v>
      </c>
      <c r="J81" s="90">
        <f t="shared" si="9"/>
        <v>2.4713450813910511</v>
      </c>
      <c r="K81" s="89">
        <f t="shared" si="10"/>
        <v>15440</v>
      </c>
      <c r="L81" s="87">
        <f t="shared" si="11"/>
        <v>15440</v>
      </c>
      <c r="M81" s="87">
        <f t="shared" si="12"/>
        <v>15440</v>
      </c>
      <c r="N81" s="86">
        <f t="shared" si="13"/>
        <v>15440</v>
      </c>
    </row>
    <row r="82">
      <c r="A82" s="86">
        <v>78</v>
      </c>
      <c r="B82" s="86" t="s">
        <v>116</v>
      </c>
      <c r="C82" s="86" t="s">
        <v>36</v>
      </c>
      <c r="D82" s="87">
        <v>1</v>
      </c>
      <c r="E82" s="88">
        <v>20100</v>
      </c>
      <c r="F82" s="88">
        <v>20500</v>
      </c>
      <c r="G82" s="87">
        <v>20200</v>
      </c>
      <c r="H82" s="89">
        <f t="shared" si="14"/>
        <v>20266.666666666668</v>
      </c>
      <c r="I82" s="90">
        <f t="shared" si="15"/>
        <v>208.16659994661327</v>
      </c>
      <c r="J82" s="90">
        <f t="shared" si="9"/>
        <v>1.027137828683947</v>
      </c>
      <c r="K82" s="89">
        <f t="shared" si="10"/>
        <v>20266.666666666668</v>
      </c>
      <c r="L82" s="87">
        <f t="shared" si="11"/>
        <v>20266.666666666668</v>
      </c>
      <c r="M82" s="87">
        <f t="shared" si="12"/>
        <v>20266.66</v>
      </c>
      <c r="N82" s="86">
        <f t="shared" si="13"/>
        <v>20266.66</v>
      </c>
    </row>
    <row r="83">
      <c r="A83" s="86">
        <v>79</v>
      </c>
      <c r="B83" s="86" t="s">
        <v>117</v>
      </c>
      <c r="C83" s="86" t="s">
        <v>36</v>
      </c>
      <c r="D83" s="87">
        <v>1</v>
      </c>
      <c r="E83" s="88">
        <v>20600</v>
      </c>
      <c r="F83" s="88">
        <v>20000</v>
      </c>
      <c r="G83" s="87">
        <v>20200</v>
      </c>
      <c r="H83" s="89">
        <f t="shared" si="14"/>
        <v>20266.666666666668</v>
      </c>
      <c r="I83" s="90">
        <f t="shared" si="15"/>
        <v>305.50504633038935</v>
      </c>
      <c r="J83" s="90">
        <f t="shared" si="9"/>
        <v>1.5074262154460001</v>
      </c>
      <c r="K83" s="89">
        <f t="shared" si="10"/>
        <v>20266.666666666668</v>
      </c>
      <c r="L83" s="87">
        <f t="shared" si="11"/>
        <v>20266.666666666668</v>
      </c>
      <c r="M83" s="87">
        <f t="shared" si="12"/>
        <v>20266.66</v>
      </c>
      <c r="N83" s="86">
        <f t="shared" si="13"/>
        <v>20266.66</v>
      </c>
    </row>
    <row r="84">
      <c r="A84" s="86">
        <v>80</v>
      </c>
      <c r="B84" s="86" t="s">
        <v>118</v>
      </c>
      <c r="C84" s="86" t="s">
        <v>36</v>
      </c>
      <c r="D84" s="87">
        <v>1</v>
      </c>
      <c r="E84" s="88">
        <v>30140</v>
      </c>
      <c r="F84" s="88">
        <v>30300</v>
      </c>
      <c r="G84" s="87">
        <v>30680</v>
      </c>
      <c r="H84" s="89">
        <f t="shared" si="14"/>
        <v>30373.333333333332</v>
      </c>
      <c r="I84" s="90">
        <f t="shared" si="15"/>
        <v>277.36858750286297</v>
      </c>
      <c r="J84" s="90">
        <f t="shared" si="9"/>
        <v>0.91319772004893429</v>
      </c>
      <c r="K84" s="89">
        <f t="shared" si="10"/>
        <v>30373.333333333332</v>
      </c>
      <c r="L84" s="87">
        <f t="shared" si="11"/>
        <v>30373.333333333332</v>
      </c>
      <c r="M84" s="87">
        <f t="shared" si="12"/>
        <v>30373.330000000002</v>
      </c>
      <c r="N84" s="86">
        <f t="shared" si="13"/>
        <v>30373.330000000002</v>
      </c>
    </row>
    <row r="85">
      <c r="A85" s="86">
        <v>81</v>
      </c>
      <c r="B85" s="86" t="s">
        <v>119</v>
      </c>
      <c r="C85" s="86" t="s">
        <v>36</v>
      </c>
      <c r="D85" s="87">
        <v>1</v>
      </c>
      <c r="E85" s="88">
        <v>28760</v>
      </c>
      <c r="F85" s="88">
        <v>28200</v>
      </c>
      <c r="G85" s="87">
        <v>28120</v>
      </c>
      <c r="H85" s="89">
        <f t="shared" si="14"/>
        <v>28360</v>
      </c>
      <c r="I85" s="90">
        <f t="shared" si="15"/>
        <v>348.7119154832539</v>
      </c>
      <c r="J85" s="90">
        <f t="shared" si="9"/>
        <v>1.2295906751877783</v>
      </c>
      <c r="K85" s="89">
        <f t="shared" si="10"/>
        <v>28360</v>
      </c>
      <c r="L85" s="87">
        <f t="shared" si="11"/>
        <v>28360</v>
      </c>
      <c r="M85" s="87">
        <f t="shared" si="12"/>
        <v>28360</v>
      </c>
      <c r="N85" s="86">
        <f t="shared" si="13"/>
        <v>28360</v>
      </c>
    </row>
    <row r="86">
      <c r="A86" s="86">
        <v>82</v>
      </c>
      <c r="B86" s="86" t="s">
        <v>120</v>
      </c>
      <c r="C86" s="86" t="s">
        <v>36</v>
      </c>
      <c r="D86" s="87">
        <v>1</v>
      </c>
      <c r="E86" s="88">
        <v>26020</v>
      </c>
      <c r="F86" s="88">
        <v>26900</v>
      </c>
      <c r="G86" s="87">
        <v>26240</v>
      </c>
      <c r="H86" s="89">
        <f t="shared" si="14"/>
        <v>26386.666666666668</v>
      </c>
      <c r="I86" s="90">
        <f t="shared" si="15"/>
        <v>457.96651988254916</v>
      </c>
      <c r="J86" s="90">
        <f t="shared" si="9"/>
        <v>1.7355982309849007</v>
      </c>
      <c r="K86" s="89">
        <f t="shared" si="10"/>
        <v>26386.666666666668</v>
      </c>
      <c r="L86" s="87">
        <f t="shared" si="11"/>
        <v>26386.666666666668</v>
      </c>
      <c r="M86" s="87">
        <f t="shared" si="12"/>
        <v>26386.66</v>
      </c>
      <c r="N86" s="86">
        <f t="shared" si="13"/>
        <v>26386.66</v>
      </c>
    </row>
    <row r="87">
      <c r="A87" s="86">
        <v>83</v>
      </c>
      <c r="B87" s="86" t="s">
        <v>121</v>
      </c>
      <c r="C87" s="86" t="s">
        <v>81</v>
      </c>
      <c r="D87" s="87">
        <v>1</v>
      </c>
      <c r="E87" s="88">
        <v>2820</v>
      </c>
      <c r="F87" s="88">
        <v>2900</v>
      </c>
      <c r="G87" s="87">
        <v>1840</v>
      </c>
      <c r="H87" s="89">
        <f t="shared" si="14"/>
        <v>2520</v>
      </c>
      <c r="I87" s="90">
        <f t="shared" si="15"/>
        <v>590.2541825349482</v>
      </c>
      <c r="J87" s="90">
        <f t="shared" si="9"/>
        <v>23.422785021228105</v>
      </c>
      <c r="K87" s="89">
        <f t="shared" si="10"/>
        <v>2520</v>
      </c>
      <c r="L87" s="87">
        <f t="shared" si="11"/>
        <v>2520</v>
      </c>
      <c r="M87" s="87">
        <f t="shared" si="12"/>
        <v>2520</v>
      </c>
      <c r="N87" s="86">
        <f t="shared" si="13"/>
        <v>2520</v>
      </c>
    </row>
    <row r="88">
      <c r="A88" s="86">
        <v>84</v>
      </c>
      <c r="B88" s="86" t="s">
        <v>122</v>
      </c>
      <c r="C88" s="86" t="s">
        <v>81</v>
      </c>
      <c r="D88" s="87">
        <v>1</v>
      </c>
      <c r="E88" s="88">
        <v>11880</v>
      </c>
      <c r="F88" s="88">
        <v>11600</v>
      </c>
      <c r="G88" s="87">
        <v>11560</v>
      </c>
      <c r="H88" s="89">
        <f t="shared" si="14"/>
        <v>11680</v>
      </c>
      <c r="I88" s="90">
        <f t="shared" si="15"/>
        <v>174.35595774162695</v>
      </c>
      <c r="J88" s="90">
        <f t="shared" si="9"/>
        <v>1.4927736108016005</v>
      </c>
      <c r="K88" s="89">
        <f t="shared" si="10"/>
        <v>11680</v>
      </c>
      <c r="L88" s="87">
        <f t="shared" si="11"/>
        <v>11680</v>
      </c>
      <c r="M88" s="87">
        <f t="shared" si="12"/>
        <v>11680</v>
      </c>
      <c r="N88" s="86">
        <f t="shared" si="13"/>
        <v>11680</v>
      </c>
    </row>
    <row r="89">
      <c r="A89" s="86">
        <v>85</v>
      </c>
      <c r="B89" s="86" t="s">
        <v>123</v>
      </c>
      <c r="C89" s="86" t="s">
        <v>81</v>
      </c>
      <c r="D89" s="87">
        <v>1</v>
      </c>
      <c r="E89" s="88">
        <v>5640</v>
      </c>
      <c r="F89" s="88">
        <v>6800</v>
      </c>
      <c r="G89" s="87">
        <v>6680</v>
      </c>
      <c r="H89" s="89">
        <f t="shared" si="14"/>
        <v>6373.333333333333</v>
      </c>
      <c r="I89" s="90">
        <f t="shared" si="15"/>
        <v>637.91326474163657</v>
      </c>
      <c r="J89" s="90">
        <f t="shared" si="9"/>
        <v>10.009099342180489</v>
      </c>
      <c r="K89" s="89">
        <f t="shared" si="10"/>
        <v>6373.333333333333</v>
      </c>
      <c r="L89" s="87">
        <f t="shared" si="11"/>
        <v>6373.333333333333</v>
      </c>
      <c r="M89" s="87">
        <f t="shared" si="12"/>
        <v>6373.3299999999999</v>
      </c>
      <c r="N89" s="86">
        <f t="shared" si="13"/>
        <v>6373.3299999999999</v>
      </c>
    </row>
    <row r="90">
      <c r="A90" s="86">
        <v>86</v>
      </c>
      <c r="B90" s="86" t="s">
        <v>124</v>
      </c>
      <c r="C90" s="86" t="s">
        <v>81</v>
      </c>
      <c r="D90" s="87">
        <v>1</v>
      </c>
      <c r="E90" s="88">
        <v>12480</v>
      </c>
      <c r="F90" s="88">
        <v>12600</v>
      </c>
      <c r="G90" s="87">
        <v>12760</v>
      </c>
      <c r="H90" s="89">
        <f t="shared" si="14"/>
        <v>12613.333333333334</v>
      </c>
      <c r="I90" s="90">
        <f t="shared" si="15"/>
        <v>140.47538337136987</v>
      </c>
      <c r="J90" s="90">
        <f t="shared" si="9"/>
        <v>1.1137054707032497</v>
      </c>
      <c r="K90" s="89">
        <f t="shared" si="10"/>
        <v>12613.333333333334</v>
      </c>
      <c r="L90" s="87">
        <f t="shared" si="11"/>
        <v>12613.333333333334</v>
      </c>
      <c r="M90" s="87">
        <f t="shared" si="12"/>
        <v>12613.33</v>
      </c>
      <c r="N90" s="86">
        <f t="shared" si="13"/>
        <v>12613.33</v>
      </c>
    </row>
    <row r="91">
      <c r="A91" s="86">
        <v>87</v>
      </c>
      <c r="B91" s="86" t="s">
        <v>125</v>
      </c>
      <c r="C91" s="86" t="s">
        <v>81</v>
      </c>
      <c r="D91" s="87">
        <v>1</v>
      </c>
      <c r="E91" s="88">
        <v>2120</v>
      </c>
      <c r="F91" s="88">
        <v>2400</v>
      </c>
      <c r="G91" s="87">
        <v>2440</v>
      </c>
      <c r="H91" s="89">
        <f t="shared" si="14"/>
        <v>2320</v>
      </c>
      <c r="I91" s="90">
        <f t="shared" si="15"/>
        <v>174.35595774162695</v>
      </c>
      <c r="J91" s="90">
        <f t="shared" si="9"/>
        <v>7.5153430061046107</v>
      </c>
      <c r="K91" s="89">
        <f t="shared" si="10"/>
        <v>2320</v>
      </c>
      <c r="L91" s="87">
        <f t="shared" si="11"/>
        <v>2320</v>
      </c>
      <c r="M91" s="87">
        <f t="shared" si="12"/>
        <v>2320</v>
      </c>
      <c r="N91" s="86">
        <f t="shared" si="13"/>
        <v>2320</v>
      </c>
    </row>
    <row r="92">
      <c r="A92" s="86">
        <v>88</v>
      </c>
      <c r="B92" s="86" t="s">
        <v>126</v>
      </c>
      <c r="C92" s="86" t="s">
        <v>81</v>
      </c>
      <c r="D92" s="87">
        <v>1</v>
      </c>
      <c r="E92" s="88">
        <v>2220</v>
      </c>
      <c r="F92" s="88">
        <v>2900</v>
      </c>
      <c r="G92" s="87">
        <v>2640</v>
      </c>
      <c r="H92" s="89">
        <f t="shared" si="14"/>
        <v>2586.6666666666665</v>
      </c>
      <c r="I92" s="90">
        <f t="shared" si="15"/>
        <v>343.12291286554057</v>
      </c>
      <c r="J92" s="90">
        <f t="shared" si="9"/>
        <v>13.265061064389455</v>
      </c>
      <c r="K92" s="89">
        <f t="shared" si="10"/>
        <v>2586.6666666666665</v>
      </c>
      <c r="L92" s="87">
        <f t="shared" si="11"/>
        <v>2586.6666666666665</v>
      </c>
      <c r="M92" s="87">
        <f t="shared" si="12"/>
        <v>2586.6599999999999</v>
      </c>
      <c r="N92" s="86">
        <f t="shared" si="13"/>
        <v>2586.6599999999999</v>
      </c>
    </row>
    <row r="93">
      <c r="A93" s="86">
        <v>89</v>
      </c>
      <c r="B93" s="86" t="s">
        <v>127</v>
      </c>
      <c r="C93" s="86" t="s">
        <v>81</v>
      </c>
      <c r="D93" s="87">
        <v>1</v>
      </c>
      <c r="E93" s="88">
        <v>3320</v>
      </c>
      <c r="F93" s="88">
        <v>2400</v>
      </c>
      <c r="G93" s="87">
        <v>3840</v>
      </c>
      <c r="H93" s="89">
        <f t="shared" si="14"/>
        <v>3186.6666666666665</v>
      </c>
      <c r="I93" s="90">
        <f t="shared" si="15"/>
        <v>729.20047540668361</v>
      </c>
      <c r="J93" s="90">
        <f t="shared" si="9"/>
        <v>22.8828601069043</v>
      </c>
      <c r="K93" s="89">
        <f t="shared" si="10"/>
        <v>3186.6666666666665</v>
      </c>
      <c r="L93" s="87">
        <f t="shared" si="11"/>
        <v>3186.6666666666665</v>
      </c>
      <c r="M93" s="87">
        <f t="shared" si="12"/>
        <v>3186.6599999999999</v>
      </c>
      <c r="N93" s="86">
        <f t="shared" si="13"/>
        <v>3186.6599999999999</v>
      </c>
    </row>
    <row r="94">
      <c r="A94" s="86">
        <v>90</v>
      </c>
      <c r="B94" s="86" t="s">
        <v>128</v>
      </c>
      <c r="C94" s="86" t="s">
        <v>81</v>
      </c>
      <c r="D94" s="87">
        <v>1</v>
      </c>
      <c r="E94" s="88">
        <v>23700</v>
      </c>
      <c r="F94" s="88">
        <v>23500</v>
      </c>
      <c r="G94" s="87">
        <v>23400</v>
      </c>
      <c r="H94" s="89">
        <f t="shared" si="14"/>
        <v>23533.333333333332</v>
      </c>
      <c r="I94" s="90">
        <f t="shared" si="15"/>
        <v>152.75252316519467</v>
      </c>
      <c r="J94" s="90">
        <f t="shared" si="9"/>
        <v>0.64909004177844765</v>
      </c>
      <c r="K94" s="89">
        <f t="shared" si="10"/>
        <v>23533.333333333332</v>
      </c>
      <c r="L94" s="87">
        <f t="shared" si="11"/>
        <v>23533.333333333332</v>
      </c>
      <c r="M94" s="87">
        <f t="shared" si="12"/>
        <v>23533.330000000002</v>
      </c>
      <c r="N94" s="86">
        <f t="shared" si="13"/>
        <v>23533.330000000002</v>
      </c>
    </row>
    <row r="95">
      <c r="A95" s="86">
        <v>91</v>
      </c>
      <c r="B95" s="86" t="s">
        <v>129</v>
      </c>
      <c r="C95" s="86" t="s">
        <v>39</v>
      </c>
      <c r="D95" s="87">
        <v>1</v>
      </c>
      <c r="E95" s="88">
        <v>46160</v>
      </c>
      <c r="F95" s="88">
        <v>46200</v>
      </c>
      <c r="G95" s="87">
        <v>46920</v>
      </c>
      <c r="H95" s="89">
        <f t="shared" si="14"/>
        <v>46426.666666666664</v>
      </c>
      <c r="I95" s="90">
        <f t="shared" si="15"/>
        <v>427.70706486254505</v>
      </c>
      <c r="J95" s="90">
        <f t="shared" si="9"/>
        <v>0.92125301162236872</v>
      </c>
      <c r="K95" s="89">
        <f t="shared" si="10"/>
        <v>46426.666666666664</v>
      </c>
      <c r="L95" s="87">
        <f t="shared" si="11"/>
        <v>46426.666666666664</v>
      </c>
      <c r="M95" s="87">
        <f t="shared" si="12"/>
        <v>46426.660000000003</v>
      </c>
      <c r="N95" s="86">
        <f t="shared" si="13"/>
        <v>46426.660000000003</v>
      </c>
    </row>
    <row r="96">
      <c r="A96" s="86">
        <v>92</v>
      </c>
      <c r="B96" s="86" t="s">
        <v>130</v>
      </c>
      <c r="C96" s="86" t="s">
        <v>36</v>
      </c>
      <c r="D96" s="87">
        <v>1</v>
      </c>
      <c r="E96" s="88">
        <v>3460</v>
      </c>
      <c r="F96" s="88">
        <v>3700</v>
      </c>
      <c r="G96" s="87">
        <v>3520</v>
      </c>
      <c r="H96" s="89">
        <f t="shared" si="14"/>
        <v>3560</v>
      </c>
      <c r="I96" s="90">
        <f t="shared" si="15"/>
        <v>124.89995996796796</v>
      </c>
      <c r="J96" s="90">
        <f t="shared" si="9"/>
        <v>3.5084258417968526</v>
      </c>
      <c r="K96" s="89">
        <f t="shared" si="10"/>
        <v>3560</v>
      </c>
      <c r="L96" s="87">
        <f t="shared" si="11"/>
        <v>3560</v>
      </c>
      <c r="M96" s="87">
        <f t="shared" si="12"/>
        <v>3560</v>
      </c>
      <c r="N96" s="86">
        <f t="shared" si="13"/>
        <v>3560</v>
      </c>
    </row>
    <row r="97">
      <c r="A97" s="86">
        <v>93</v>
      </c>
      <c r="B97" s="86" t="s">
        <v>131</v>
      </c>
      <c r="C97" s="86" t="s">
        <v>36</v>
      </c>
      <c r="D97" s="87">
        <v>1</v>
      </c>
      <c r="E97" s="88">
        <v>33380</v>
      </c>
      <c r="F97" s="88">
        <v>34100</v>
      </c>
      <c r="G97" s="87">
        <v>33560</v>
      </c>
      <c r="H97" s="89">
        <f t="shared" si="14"/>
        <v>33680</v>
      </c>
      <c r="I97" s="90">
        <f t="shared" si="15"/>
        <v>374.69987990390388</v>
      </c>
      <c r="J97" s="90">
        <f t="shared" si="9"/>
        <v>1.1125293346315437</v>
      </c>
      <c r="K97" s="89">
        <f t="shared" si="10"/>
        <v>33680</v>
      </c>
      <c r="L97" s="87">
        <f t="shared" si="11"/>
        <v>33680</v>
      </c>
      <c r="M97" s="87">
        <f t="shared" si="12"/>
        <v>33680</v>
      </c>
      <c r="N97" s="86">
        <f t="shared" si="13"/>
        <v>33680</v>
      </c>
    </row>
    <row r="98">
      <c r="A98" s="86">
        <v>94</v>
      </c>
      <c r="B98" s="86" t="s">
        <v>132</v>
      </c>
      <c r="C98" s="86" t="s">
        <v>36</v>
      </c>
      <c r="D98" s="87">
        <v>1</v>
      </c>
      <c r="E98" s="88">
        <v>34360</v>
      </c>
      <c r="F98" s="88">
        <v>34200</v>
      </c>
      <c r="G98" s="87">
        <v>34320</v>
      </c>
      <c r="H98" s="89">
        <f t="shared" si="14"/>
        <v>34293.333333333336</v>
      </c>
      <c r="I98" s="90">
        <f t="shared" si="15"/>
        <v>83.266639978645316</v>
      </c>
      <c r="J98" s="90">
        <f t="shared" si="9"/>
        <v>0.24280707614301703</v>
      </c>
      <c r="K98" s="89">
        <f t="shared" si="10"/>
        <v>34293.333333333336</v>
      </c>
      <c r="L98" s="87">
        <f t="shared" si="11"/>
        <v>34293.333333333336</v>
      </c>
      <c r="M98" s="87">
        <f t="shared" si="12"/>
        <v>34293.330000000002</v>
      </c>
      <c r="N98" s="86">
        <f t="shared" si="13"/>
        <v>34293.330000000002</v>
      </c>
    </row>
    <row r="99">
      <c r="A99" s="86">
        <v>95</v>
      </c>
      <c r="B99" s="86" t="s">
        <v>133</v>
      </c>
      <c r="C99" s="86" t="s">
        <v>81</v>
      </c>
      <c r="D99" s="87">
        <v>1</v>
      </c>
      <c r="E99" s="88">
        <v>7780</v>
      </c>
      <c r="F99" s="88">
        <v>7100</v>
      </c>
      <c r="G99" s="87">
        <v>7360</v>
      </c>
      <c r="H99" s="89">
        <f t="shared" si="14"/>
        <v>7413.333333333333</v>
      </c>
      <c r="I99" s="90">
        <f t="shared" si="15"/>
        <v>343.12291286554057</v>
      </c>
      <c r="J99" s="90">
        <f t="shared" si="9"/>
        <v>4.6284565584380477</v>
      </c>
      <c r="K99" s="89">
        <f t="shared" si="10"/>
        <v>7413.333333333333</v>
      </c>
      <c r="L99" s="87">
        <f t="shared" si="11"/>
        <v>7413.333333333333</v>
      </c>
      <c r="M99" s="87">
        <f t="shared" si="12"/>
        <v>7413.3299999999999</v>
      </c>
      <c r="N99" s="86">
        <f t="shared" si="13"/>
        <v>7413.3299999999999</v>
      </c>
    </row>
    <row r="100">
      <c r="A100" s="86">
        <v>96</v>
      </c>
      <c r="B100" s="86" t="s">
        <v>134</v>
      </c>
      <c r="C100" s="86" t="s">
        <v>36</v>
      </c>
      <c r="D100" s="87">
        <v>1</v>
      </c>
      <c r="E100" s="88">
        <v>6160</v>
      </c>
      <c r="F100" s="88">
        <v>6200</v>
      </c>
      <c r="G100" s="87">
        <v>6920</v>
      </c>
      <c r="H100" s="89">
        <f t="shared" ref="H100:H163" si="16">AVERAGE(E100:G100)</f>
        <v>6426.666666666667</v>
      </c>
      <c r="I100" s="90">
        <f t="shared" ref="I100:I163" si="17">STDEV(E100:G100)</f>
        <v>427.70706486254505</v>
      </c>
      <c r="J100" s="90">
        <f t="shared" si="9"/>
        <v>6.6551929179856595</v>
      </c>
      <c r="K100" s="89">
        <f t="shared" si="10"/>
        <v>6426.666666666667</v>
      </c>
      <c r="L100" s="87">
        <f t="shared" si="11"/>
        <v>6426.666666666667</v>
      </c>
      <c r="M100" s="87">
        <f t="shared" si="12"/>
        <v>6426.6599999999999</v>
      </c>
      <c r="N100" s="86">
        <f t="shared" si="13"/>
        <v>6426.6599999999999</v>
      </c>
    </row>
    <row r="101">
      <c r="A101" s="86">
        <v>97</v>
      </c>
      <c r="B101" s="86" t="s">
        <v>135</v>
      </c>
      <c r="C101" s="86" t="s">
        <v>36</v>
      </c>
      <c r="D101" s="87">
        <v>1</v>
      </c>
      <c r="E101" s="88">
        <v>10480</v>
      </c>
      <c r="F101" s="88">
        <v>10600</v>
      </c>
      <c r="G101" s="87">
        <v>10760</v>
      </c>
      <c r="H101" s="89">
        <f t="shared" si="16"/>
        <v>10613.333333333334</v>
      </c>
      <c r="I101" s="90">
        <f t="shared" si="17"/>
        <v>140.47538337136987</v>
      </c>
      <c r="J101" s="90">
        <f t="shared" si="9"/>
        <v>1.3235745920669273</v>
      </c>
      <c r="K101" s="89">
        <f t="shared" si="10"/>
        <v>10613.333333333334</v>
      </c>
      <c r="L101" s="87">
        <f t="shared" si="11"/>
        <v>10613.333333333334</v>
      </c>
      <c r="M101" s="87">
        <f t="shared" si="12"/>
        <v>10613.33</v>
      </c>
      <c r="N101" s="86">
        <f t="shared" si="13"/>
        <v>10613.33</v>
      </c>
    </row>
    <row r="102">
      <c r="A102" s="86">
        <v>98</v>
      </c>
      <c r="B102" s="86" t="s">
        <v>136</v>
      </c>
      <c r="C102" s="86" t="s">
        <v>36</v>
      </c>
      <c r="D102" s="87">
        <v>1</v>
      </c>
      <c r="E102" s="88">
        <v>5320</v>
      </c>
      <c r="F102" s="88">
        <v>5400</v>
      </c>
      <c r="G102" s="87">
        <v>5840</v>
      </c>
      <c r="H102" s="89">
        <f t="shared" si="16"/>
        <v>5520</v>
      </c>
      <c r="I102" s="90">
        <f t="shared" si="17"/>
        <v>280</v>
      </c>
      <c r="J102" s="90">
        <f t="shared" si="9"/>
        <v>5.0724637681159424</v>
      </c>
      <c r="K102" s="89">
        <f t="shared" si="10"/>
        <v>5520</v>
      </c>
      <c r="L102" s="87">
        <f t="shared" si="11"/>
        <v>5520</v>
      </c>
      <c r="M102" s="87">
        <f t="shared" si="12"/>
        <v>5520</v>
      </c>
      <c r="N102" s="86">
        <f t="shared" si="13"/>
        <v>5520</v>
      </c>
    </row>
    <row r="103">
      <c r="A103" s="86">
        <v>99</v>
      </c>
      <c r="B103" s="86" t="s">
        <v>137</v>
      </c>
      <c r="C103" s="86" t="s">
        <v>36</v>
      </c>
      <c r="D103" s="87">
        <v>1</v>
      </c>
      <c r="E103" s="88">
        <v>2140</v>
      </c>
      <c r="F103" s="88">
        <v>2300</v>
      </c>
      <c r="G103" s="87">
        <v>2680</v>
      </c>
      <c r="H103" s="89">
        <f t="shared" si="16"/>
        <v>2373.3333333333335</v>
      </c>
      <c r="I103" s="90">
        <f t="shared" si="17"/>
        <v>277.36858750286297</v>
      </c>
      <c r="J103" s="90">
        <f t="shared" si="9"/>
        <v>11.686878686918382</v>
      </c>
      <c r="K103" s="89">
        <f t="shared" si="10"/>
        <v>2373.3333333333335</v>
      </c>
      <c r="L103" s="87">
        <f t="shared" si="11"/>
        <v>2373.3333333333335</v>
      </c>
      <c r="M103" s="87">
        <f t="shared" si="12"/>
        <v>2373.3299999999999</v>
      </c>
      <c r="N103" s="86">
        <f t="shared" si="13"/>
        <v>2373.3299999999999</v>
      </c>
    </row>
    <row r="104">
      <c r="A104" s="86">
        <v>100</v>
      </c>
      <c r="B104" s="86" t="s">
        <v>138</v>
      </c>
      <c r="C104" s="86" t="s">
        <v>36</v>
      </c>
      <c r="D104" s="87">
        <v>1</v>
      </c>
      <c r="E104" s="88">
        <v>4380</v>
      </c>
      <c r="F104" s="88">
        <v>4100</v>
      </c>
      <c r="G104" s="87">
        <v>4560</v>
      </c>
      <c r="H104" s="89">
        <f t="shared" si="16"/>
        <v>4346.666666666667</v>
      </c>
      <c r="I104" s="90">
        <f t="shared" si="17"/>
        <v>231.80451534284944</v>
      </c>
      <c r="J104" s="90">
        <f t="shared" si="9"/>
        <v>5.3329259664765978</v>
      </c>
      <c r="K104" s="89">
        <f t="shared" si="10"/>
        <v>4346.666666666667</v>
      </c>
      <c r="L104" s="87">
        <f t="shared" si="11"/>
        <v>4346.666666666667</v>
      </c>
      <c r="M104" s="87">
        <f t="shared" si="12"/>
        <v>4346.6599999999999</v>
      </c>
      <c r="N104" s="86">
        <f t="shared" si="13"/>
        <v>4346.6599999999999</v>
      </c>
    </row>
    <row r="105">
      <c r="A105" s="86">
        <v>101</v>
      </c>
      <c r="B105" s="86" t="s">
        <v>139</v>
      </c>
      <c r="C105" s="86" t="s">
        <v>36</v>
      </c>
      <c r="D105" s="87">
        <v>1</v>
      </c>
      <c r="E105" s="88">
        <v>30160</v>
      </c>
      <c r="F105" s="88">
        <v>30200</v>
      </c>
      <c r="G105" s="87">
        <v>30920</v>
      </c>
      <c r="H105" s="89">
        <f t="shared" si="16"/>
        <v>30426.666666666668</v>
      </c>
      <c r="I105" s="90">
        <f t="shared" si="17"/>
        <v>427.70706486254505</v>
      </c>
      <c r="J105" s="90">
        <f t="shared" si="9"/>
        <v>1.4056980659373741</v>
      </c>
      <c r="K105" s="89">
        <f t="shared" si="10"/>
        <v>30426.666666666668</v>
      </c>
      <c r="L105" s="87">
        <f t="shared" si="11"/>
        <v>30426.666666666668</v>
      </c>
      <c r="M105" s="87">
        <f t="shared" si="12"/>
        <v>30426.66</v>
      </c>
      <c r="N105" s="86">
        <f t="shared" si="13"/>
        <v>30426.66</v>
      </c>
    </row>
    <row r="106">
      <c r="A106" s="86">
        <v>102</v>
      </c>
      <c r="B106" s="86" t="s">
        <v>140</v>
      </c>
      <c r="C106" s="86" t="s">
        <v>36</v>
      </c>
      <c r="D106" s="87">
        <v>1</v>
      </c>
      <c r="E106" s="88">
        <v>20120</v>
      </c>
      <c r="F106" s="88">
        <v>18400</v>
      </c>
      <c r="G106" s="87">
        <v>20440</v>
      </c>
      <c r="H106" s="89">
        <f t="shared" si="16"/>
        <v>19653.333333333332</v>
      </c>
      <c r="I106" s="90">
        <f t="shared" si="17"/>
        <v>1097.1478174491044</v>
      </c>
      <c r="J106" s="90">
        <f t="shared" si="9"/>
        <v>5.5825024632756337</v>
      </c>
      <c r="K106" s="89">
        <f t="shared" si="10"/>
        <v>19653.333333333332</v>
      </c>
      <c r="L106" s="87">
        <f t="shared" si="11"/>
        <v>19653.333333333332</v>
      </c>
      <c r="M106" s="87">
        <f t="shared" si="12"/>
        <v>19653.330000000002</v>
      </c>
      <c r="N106" s="86">
        <f t="shared" si="13"/>
        <v>19653.330000000002</v>
      </c>
    </row>
    <row r="107">
      <c r="A107" s="86">
        <v>103</v>
      </c>
      <c r="B107" s="86" t="s">
        <v>141</v>
      </c>
      <c r="C107" s="86" t="s">
        <v>36</v>
      </c>
      <c r="D107" s="87">
        <v>1</v>
      </c>
      <c r="E107" s="88">
        <v>25480</v>
      </c>
      <c r="F107" s="88">
        <v>23600</v>
      </c>
      <c r="G107" s="87">
        <v>27760</v>
      </c>
      <c r="H107" s="89">
        <f t="shared" si="16"/>
        <v>25613.333333333332</v>
      </c>
      <c r="I107" s="90">
        <f t="shared" si="17"/>
        <v>2083.2026625687031</v>
      </c>
      <c r="J107" s="90">
        <f t="shared" si="9"/>
        <v>8.1332743202838493</v>
      </c>
      <c r="K107" s="89">
        <f t="shared" si="10"/>
        <v>25613.333333333332</v>
      </c>
      <c r="L107" s="87">
        <f t="shared" si="11"/>
        <v>25613.333333333332</v>
      </c>
      <c r="M107" s="87">
        <f t="shared" si="12"/>
        <v>25613.330000000002</v>
      </c>
      <c r="N107" s="86">
        <f t="shared" si="13"/>
        <v>25613.330000000002</v>
      </c>
    </row>
    <row r="108">
      <c r="A108" s="86">
        <v>104</v>
      </c>
      <c r="B108" s="86" t="s">
        <v>142</v>
      </c>
      <c r="C108" s="86" t="s">
        <v>36</v>
      </c>
      <c r="D108" s="87">
        <v>1</v>
      </c>
      <c r="E108" s="88">
        <v>9520</v>
      </c>
      <c r="F108" s="88">
        <v>10400</v>
      </c>
      <c r="G108" s="87">
        <v>10240</v>
      </c>
      <c r="H108" s="89">
        <f t="shared" si="16"/>
        <v>10053.333333333334</v>
      </c>
      <c r="I108" s="90">
        <f t="shared" si="17"/>
        <v>468.75722216658522</v>
      </c>
      <c r="J108" s="90">
        <f t="shared" si="9"/>
        <v>4.6627044645217355</v>
      </c>
      <c r="K108" s="89">
        <f t="shared" si="10"/>
        <v>10053.333333333334</v>
      </c>
      <c r="L108" s="87">
        <f t="shared" si="11"/>
        <v>10053.333333333334</v>
      </c>
      <c r="M108" s="87">
        <f t="shared" si="12"/>
        <v>10053.33</v>
      </c>
      <c r="N108" s="86">
        <f t="shared" si="13"/>
        <v>10053.33</v>
      </c>
    </row>
    <row r="109">
      <c r="A109" s="86">
        <v>105</v>
      </c>
      <c r="B109" s="86" t="s">
        <v>143</v>
      </c>
      <c r="C109" s="86" t="s">
        <v>36</v>
      </c>
      <c r="D109" s="87">
        <v>1</v>
      </c>
      <c r="E109" s="88">
        <v>3460</v>
      </c>
      <c r="F109" s="88">
        <v>3700</v>
      </c>
      <c r="G109" s="87">
        <v>3520</v>
      </c>
      <c r="H109" s="89">
        <f t="shared" si="16"/>
        <v>3560</v>
      </c>
      <c r="I109" s="90">
        <f t="shared" si="17"/>
        <v>124.89995996796796</v>
      </c>
      <c r="J109" s="90">
        <f t="shared" si="9"/>
        <v>3.5084258417968526</v>
      </c>
      <c r="K109" s="89">
        <f t="shared" si="10"/>
        <v>3560</v>
      </c>
      <c r="L109" s="87">
        <f t="shared" si="11"/>
        <v>3560</v>
      </c>
      <c r="M109" s="87">
        <f t="shared" si="12"/>
        <v>3560</v>
      </c>
      <c r="N109" s="86">
        <f t="shared" si="13"/>
        <v>3560</v>
      </c>
    </row>
    <row r="110">
      <c r="A110" s="86">
        <v>106</v>
      </c>
      <c r="B110" s="86" t="s">
        <v>144</v>
      </c>
      <c r="C110" s="86" t="s">
        <v>36</v>
      </c>
      <c r="D110" s="87">
        <v>1</v>
      </c>
      <c r="E110" s="88">
        <v>2520</v>
      </c>
      <c r="F110" s="88">
        <v>2400</v>
      </c>
      <c r="G110" s="87">
        <v>2240</v>
      </c>
      <c r="H110" s="89">
        <f t="shared" si="16"/>
        <v>2386.6666666666665</v>
      </c>
      <c r="I110" s="90">
        <f t="shared" si="17"/>
        <v>140.47538337136984</v>
      </c>
      <c r="J110" s="90">
        <f t="shared" si="9"/>
        <v>5.8858400853925916</v>
      </c>
      <c r="K110" s="89">
        <f t="shared" si="10"/>
        <v>2386.6666666666665</v>
      </c>
      <c r="L110" s="87">
        <f t="shared" si="11"/>
        <v>2386.6666666666665</v>
      </c>
      <c r="M110" s="87">
        <f t="shared" si="12"/>
        <v>2386.6599999999999</v>
      </c>
      <c r="N110" s="86">
        <f t="shared" si="13"/>
        <v>2386.6599999999999</v>
      </c>
    </row>
    <row r="111">
      <c r="A111" s="86">
        <v>107</v>
      </c>
      <c r="B111" s="86" t="s">
        <v>145</v>
      </c>
      <c r="C111" s="86" t="s">
        <v>36</v>
      </c>
      <c r="D111" s="87">
        <v>1</v>
      </c>
      <c r="E111" s="88">
        <v>1680</v>
      </c>
      <c r="F111" s="88">
        <v>1600</v>
      </c>
      <c r="G111" s="87">
        <v>1160</v>
      </c>
      <c r="H111" s="89">
        <f t="shared" si="16"/>
        <v>1480</v>
      </c>
      <c r="I111" s="90">
        <f t="shared" si="17"/>
        <v>280</v>
      </c>
      <c r="J111" s="90">
        <f t="shared" si="9"/>
        <v>18.918918918918919</v>
      </c>
      <c r="K111" s="89">
        <f t="shared" si="10"/>
        <v>1480</v>
      </c>
      <c r="L111" s="87">
        <f t="shared" si="11"/>
        <v>1480</v>
      </c>
      <c r="M111" s="87">
        <f t="shared" si="12"/>
        <v>1480</v>
      </c>
      <c r="N111" s="86">
        <f t="shared" si="13"/>
        <v>1480</v>
      </c>
    </row>
    <row r="112">
      <c r="A112" s="86">
        <v>108</v>
      </c>
      <c r="B112" s="86" t="s">
        <v>146</v>
      </c>
      <c r="C112" s="86" t="s">
        <v>36</v>
      </c>
      <c r="D112" s="87">
        <v>1</v>
      </c>
      <c r="E112" s="88">
        <v>2240</v>
      </c>
      <c r="F112" s="88">
        <v>2800</v>
      </c>
      <c r="G112" s="87">
        <v>2880</v>
      </c>
      <c r="H112" s="89">
        <f t="shared" si="16"/>
        <v>2640</v>
      </c>
      <c r="I112" s="90">
        <f t="shared" si="17"/>
        <v>348.7119154832539</v>
      </c>
      <c r="J112" s="90">
        <f t="shared" si="9"/>
        <v>13.208784677395982</v>
      </c>
      <c r="K112" s="89">
        <f t="shared" si="10"/>
        <v>2640</v>
      </c>
      <c r="L112" s="87">
        <f t="shared" si="11"/>
        <v>2640</v>
      </c>
      <c r="M112" s="87">
        <f t="shared" si="12"/>
        <v>2640</v>
      </c>
      <c r="N112" s="86">
        <f t="shared" si="13"/>
        <v>2640</v>
      </c>
    </row>
    <row r="113">
      <c r="A113" s="86">
        <v>109</v>
      </c>
      <c r="B113" s="86" t="s">
        <v>147</v>
      </c>
      <c r="C113" s="86" t="s">
        <v>36</v>
      </c>
      <c r="D113" s="87">
        <v>1</v>
      </c>
      <c r="E113" s="88">
        <v>2320</v>
      </c>
      <c r="F113" s="88">
        <v>2400</v>
      </c>
      <c r="G113" s="87">
        <v>2840</v>
      </c>
      <c r="H113" s="89">
        <f t="shared" si="16"/>
        <v>2520</v>
      </c>
      <c r="I113" s="90">
        <f t="shared" si="17"/>
        <v>280</v>
      </c>
      <c r="J113" s="90">
        <f t="shared" si="9"/>
        <v>11.111111111111111</v>
      </c>
      <c r="K113" s="89">
        <f t="shared" si="10"/>
        <v>2520</v>
      </c>
      <c r="L113" s="87">
        <f t="shared" si="11"/>
        <v>2520</v>
      </c>
      <c r="M113" s="87">
        <f t="shared" si="12"/>
        <v>2520</v>
      </c>
      <c r="N113" s="86">
        <f t="shared" si="13"/>
        <v>2520</v>
      </c>
    </row>
    <row r="114">
      <c r="A114" s="86">
        <v>110</v>
      </c>
      <c r="B114" s="86" t="s">
        <v>148</v>
      </c>
      <c r="C114" s="86" t="s">
        <v>36</v>
      </c>
      <c r="D114" s="87">
        <v>1</v>
      </c>
      <c r="E114" s="88">
        <v>2760</v>
      </c>
      <c r="F114" s="88">
        <v>3200</v>
      </c>
      <c r="G114" s="87">
        <v>2120</v>
      </c>
      <c r="H114" s="89">
        <f t="shared" si="16"/>
        <v>2693.3333333333335</v>
      </c>
      <c r="I114" s="90">
        <f t="shared" si="17"/>
        <v>543.07764945110137</v>
      </c>
      <c r="J114" s="90">
        <f t="shared" si="9"/>
        <v>20.163774113283463</v>
      </c>
      <c r="K114" s="89">
        <f t="shared" si="10"/>
        <v>2693.3333333333335</v>
      </c>
      <c r="L114" s="87">
        <f t="shared" si="11"/>
        <v>2693.3333333333335</v>
      </c>
      <c r="M114" s="87">
        <f t="shared" si="12"/>
        <v>2693.3299999999999</v>
      </c>
      <c r="N114" s="86">
        <f t="shared" si="13"/>
        <v>2693.3299999999999</v>
      </c>
    </row>
    <row r="115">
      <c r="A115" s="86">
        <v>111</v>
      </c>
      <c r="B115" s="86" t="s">
        <v>149</v>
      </c>
      <c r="C115" s="86" t="s">
        <v>36</v>
      </c>
      <c r="D115" s="87">
        <v>1</v>
      </c>
      <c r="E115" s="88">
        <v>2420</v>
      </c>
      <c r="F115" s="88">
        <v>1900</v>
      </c>
      <c r="G115" s="87">
        <v>2040</v>
      </c>
      <c r="H115" s="89">
        <f t="shared" si="16"/>
        <v>2120</v>
      </c>
      <c r="I115" s="90">
        <f t="shared" si="17"/>
        <v>269.07248094147423</v>
      </c>
      <c r="J115" s="90">
        <f t="shared" si="9"/>
        <v>12.692098157616707</v>
      </c>
      <c r="K115" s="89">
        <f t="shared" si="10"/>
        <v>2120</v>
      </c>
      <c r="L115" s="87">
        <f t="shared" si="11"/>
        <v>2120</v>
      </c>
      <c r="M115" s="87">
        <f t="shared" si="12"/>
        <v>2120</v>
      </c>
      <c r="N115" s="86">
        <f t="shared" si="13"/>
        <v>2120</v>
      </c>
    </row>
    <row r="116">
      <c r="A116" s="86">
        <v>112</v>
      </c>
      <c r="B116" s="86" t="s">
        <v>150</v>
      </c>
      <c r="C116" s="86" t="s">
        <v>39</v>
      </c>
      <c r="D116" s="87">
        <v>1</v>
      </c>
      <c r="E116" s="88">
        <v>450</v>
      </c>
      <c r="F116" s="88">
        <v>250</v>
      </c>
      <c r="G116" s="87">
        <v>400</v>
      </c>
      <c r="H116" s="89">
        <f t="shared" si="16"/>
        <v>366.66666666666669</v>
      </c>
      <c r="I116" s="90">
        <f t="shared" si="17"/>
        <v>104.08329997330664</v>
      </c>
      <c r="J116" s="90">
        <f t="shared" si="9"/>
        <v>28.386354538174537</v>
      </c>
      <c r="K116" s="89">
        <f t="shared" si="10"/>
        <v>366.66666666666669</v>
      </c>
      <c r="L116" s="87">
        <f t="shared" si="11"/>
        <v>366.66666666666669</v>
      </c>
      <c r="M116" s="87">
        <f t="shared" si="12"/>
        <v>366.66000000000003</v>
      </c>
      <c r="N116" s="86">
        <f t="shared" si="13"/>
        <v>366.66000000000003</v>
      </c>
    </row>
    <row r="117">
      <c r="A117" s="86">
        <v>113</v>
      </c>
      <c r="B117" s="86" t="s">
        <v>151</v>
      </c>
      <c r="C117" s="86" t="s">
        <v>39</v>
      </c>
      <c r="D117" s="87">
        <v>1</v>
      </c>
      <c r="E117" s="88">
        <v>360</v>
      </c>
      <c r="F117" s="88">
        <v>200</v>
      </c>
      <c r="G117" s="87">
        <v>320</v>
      </c>
      <c r="H117" s="89">
        <f t="shared" si="16"/>
        <v>293.33333333333331</v>
      </c>
      <c r="I117" s="90">
        <f t="shared" si="17"/>
        <v>83.266639978645301</v>
      </c>
      <c r="J117" s="90">
        <f t="shared" si="9"/>
        <v>28.386354538174537</v>
      </c>
      <c r="K117" s="89">
        <f t="shared" si="10"/>
        <v>293.33333333333331</v>
      </c>
      <c r="L117" s="87">
        <f t="shared" si="11"/>
        <v>293.33333333333331</v>
      </c>
      <c r="M117" s="87">
        <f t="shared" si="12"/>
        <v>293.32999999999998</v>
      </c>
      <c r="N117" s="86">
        <f t="shared" si="13"/>
        <v>293.32999999999998</v>
      </c>
    </row>
    <row r="118">
      <c r="A118" s="86">
        <v>114</v>
      </c>
      <c r="B118" s="86" t="s">
        <v>152</v>
      </c>
      <c r="C118" s="86" t="s">
        <v>39</v>
      </c>
      <c r="D118" s="87">
        <v>1</v>
      </c>
      <c r="E118" s="88">
        <v>540</v>
      </c>
      <c r="F118" s="88">
        <v>300</v>
      </c>
      <c r="G118" s="87">
        <v>480</v>
      </c>
      <c r="H118" s="89">
        <f t="shared" si="16"/>
        <v>440</v>
      </c>
      <c r="I118" s="90">
        <f t="shared" si="17"/>
        <v>124.89995996796796</v>
      </c>
      <c r="J118" s="90">
        <f t="shared" si="9"/>
        <v>28.386354538174537</v>
      </c>
      <c r="K118" s="89">
        <f t="shared" si="10"/>
        <v>440</v>
      </c>
      <c r="L118" s="87">
        <f t="shared" si="11"/>
        <v>440</v>
      </c>
      <c r="M118" s="87">
        <f t="shared" si="12"/>
        <v>440</v>
      </c>
      <c r="N118" s="86">
        <f t="shared" si="13"/>
        <v>440</v>
      </c>
    </row>
    <row r="119">
      <c r="A119" s="86">
        <v>115</v>
      </c>
      <c r="B119" s="86" t="s">
        <v>153</v>
      </c>
      <c r="C119" s="86" t="s">
        <v>36</v>
      </c>
      <c r="D119" s="87">
        <v>1</v>
      </c>
      <c r="E119" s="88">
        <v>10500</v>
      </c>
      <c r="F119" s="88">
        <v>10500</v>
      </c>
      <c r="G119" s="87">
        <v>10000</v>
      </c>
      <c r="H119" s="89">
        <f t="shared" si="16"/>
        <v>10333.333333333334</v>
      </c>
      <c r="I119" s="90">
        <f t="shared" si="17"/>
        <v>288.6751345948129</v>
      </c>
      <c r="J119" s="90">
        <f t="shared" si="9"/>
        <v>2.7936303347885119</v>
      </c>
      <c r="K119" s="89">
        <f t="shared" si="10"/>
        <v>10333.333333333334</v>
      </c>
      <c r="L119" s="87">
        <f t="shared" si="11"/>
        <v>10333.333333333334</v>
      </c>
      <c r="M119" s="87">
        <f t="shared" si="12"/>
        <v>10333.33</v>
      </c>
      <c r="N119" s="86">
        <f t="shared" si="13"/>
        <v>10333.33</v>
      </c>
    </row>
    <row r="120">
      <c r="A120" s="86">
        <v>116</v>
      </c>
      <c r="B120" s="86" t="s">
        <v>154</v>
      </c>
      <c r="C120" s="86" t="s">
        <v>81</v>
      </c>
      <c r="D120" s="87">
        <v>1</v>
      </c>
      <c r="E120" s="88">
        <v>3020</v>
      </c>
      <c r="F120" s="88">
        <v>3900</v>
      </c>
      <c r="G120" s="87">
        <v>3240</v>
      </c>
      <c r="H120" s="89">
        <f t="shared" si="16"/>
        <v>3386.6666666666665</v>
      </c>
      <c r="I120" s="90">
        <f t="shared" si="17"/>
        <v>457.96651988254916</v>
      </c>
      <c r="J120" s="90">
        <f t="shared" si="9"/>
        <v>13.522633461098893</v>
      </c>
      <c r="K120" s="89">
        <f t="shared" si="10"/>
        <v>3386.6666666666665</v>
      </c>
      <c r="L120" s="87">
        <f t="shared" si="11"/>
        <v>3386.6666666666665</v>
      </c>
      <c r="M120" s="87">
        <f t="shared" si="12"/>
        <v>3386.6599999999999</v>
      </c>
      <c r="N120" s="86">
        <f t="shared" si="13"/>
        <v>3386.6599999999999</v>
      </c>
    </row>
    <row r="121">
      <c r="A121" s="86">
        <v>117</v>
      </c>
      <c r="B121" s="86" t="s">
        <v>155</v>
      </c>
      <c r="C121" s="86" t="s">
        <v>36</v>
      </c>
      <c r="D121" s="87">
        <v>1</v>
      </c>
      <c r="E121" s="88">
        <v>18700</v>
      </c>
      <c r="F121" s="88">
        <v>18500</v>
      </c>
      <c r="G121" s="87">
        <v>18400</v>
      </c>
      <c r="H121" s="89">
        <f t="shared" si="16"/>
        <v>18533.333333333332</v>
      </c>
      <c r="I121" s="90">
        <f t="shared" si="17"/>
        <v>152.75252316519467</v>
      </c>
      <c r="J121" s="90">
        <f t="shared" si="9"/>
        <v>0.82420426168270511</v>
      </c>
      <c r="K121" s="89">
        <f t="shared" si="10"/>
        <v>18533.333333333332</v>
      </c>
      <c r="L121" s="87">
        <f t="shared" si="11"/>
        <v>18533.333333333332</v>
      </c>
      <c r="M121" s="87">
        <f t="shared" si="12"/>
        <v>18533.330000000002</v>
      </c>
      <c r="N121" s="86">
        <f t="shared" si="13"/>
        <v>18533.330000000002</v>
      </c>
    </row>
    <row r="122">
      <c r="A122" s="86">
        <v>118</v>
      </c>
      <c r="B122" s="86" t="s">
        <v>156</v>
      </c>
      <c r="C122" s="86" t="s">
        <v>36</v>
      </c>
      <c r="D122" s="87">
        <v>1</v>
      </c>
      <c r="E122" s="88">
        <v>9280</v>
      </c>
      <c r="F122" s="88">
        <v>9600</v>
      </c>
      <c r="G122" s="87">
        <v>9360</v>
      </c>
      <c r="H122" s="89">
        <f t="shared" si="16"/>
        <v>9413.3333333333339</v>
      </c>
      <c r="I122" s="90">
        <f t="shared" si="17"/>
        <v>166.53327995729063</v>
      </c>
      <c r="J122" s="90">
        <f t="shared" si="9"/>
        <v>1.7691212460052119</v>
      </c>
      <c r="K122" s="89">
        <f t="shared" si="10"/>
        <v>9413.3333333333339</v>
      </c>
      <c r="L122" s="87">
        <f t="shared" si="11"/>
        <v>9413.3333333333339</v>
      </c>
      <c r="M122" s="87">
        <f t="shared" si="12"/>
        <v>9413.3299999999999</v>
      </c>
      <c r="N122" s="86">
        <f t="shared" si="13"/>
        <v>9413.3299999999999</v>
      </c>
    </row>
    <row r="123">
      <c r="A123" s="86">
        <v>119</v>
      </c>
      <c r="B123" s="86" t="s">
        <v>157</v>
      </c>
      <c r="C123" s="86" t="s">
        <v>36</v>
      </c>
      <c r="D123" s="87">
        <v>1</v>
      </c>
      <c r="E123" s="88">
        <v>19640</v>
      </c>
      <c r="F123" s="88">
        <v>19800</v>
      </c>
      <c r="G123" s="87">
        <v>19680</v>
      </c>
      <c r="H123" s="89">
        <f t="shared" si="16"/>
        <v>19706.666666666668</v>
      </c>
      <c r="I123" s="90">
        <f t="shared" si="17"/>
        <v>83.266639978645301</v>
      </c>
      <c r="J123" s="90">
        <f t="shared" si="9"/>
        <v>0.42253031112303097</v>
      </c>
      <c r="K123" s="89">
        <f t="shared" si="10"/>
        <v>19706.666666666668</v>
      </c>
      <c r="L123" s="87">
        <f t="shared" si="11"/>
        <v>19706.666666666668</v>
      </c>
      <c r="M123" s="87">
        <f t="shared" si="12"/>
        <v>19706.66</v>
      </c>
      <c r="N123" s="86">
        <f t="shared" si="13"/>
        <v>19706.66</v>
      </c>
    </row>
    <row r="124">
      <c r="A124" s="86">
        <v>120</v>
      </c>
      <c r="B124" s="86" t="s">
        <v>158</v>
      </c>
      <c r="C124" s="86" t="s">
        <v>36</v>
      </c>
      <c r="D124" s="87">
        <v>1</v>
      </c>
      <c r="E124" s="88">
        <v>3280</v>
      </c>
      <c r="F124" s="88">
        <v>3600</v>
      </c>
      <c r="G124" s="87">
        <v>3360</v>
      </c>
      <c r="H124" s="89">
        <f t="shared" si="16"/>
        <v>3413.3333333333335</v>
      </c>
      <c r="I124" s="90">
        <f t="shared" si="17"/>
        <v>166.5332799572906</v>
      </c>
      <c r="J124" s="90">
        <f t="shared" si="9"/>
        <v>4.878904686248748</v>
      </c>
      <c r="K124" s="89">
        <f t="shared" si="10"/>
        <v>3413.3333333333335</v>
      </c>
      <c r="L124" s="87">
        <f t="shared" si="11"/>
        <v>3413.3333333333335</v>
      </c>
      <c r="M124" s="87">
        <f t="shared" si="12"/>
        <v>3413.3299999999999</v>
      </c>
      <c r="N124" s="86">
        <f t="shared" si="13"/>
        <v>3413.3299999999999</v>
      </c>
    </row>
    <row r="125">
      <c r="A125" s="86">
        <v>121</v>
      </c>
      <c r="B125" s="86" t="s">
        <v>159</v>
      </c>
      <c r="C125" s="86" t="s">
        <v>36</v>
      </c>
      <c r="D125" s="87">
        <v>1</v>
      </c>
      <c r="E125" s="88">
        <v>3660</v>
      </c>
      <c r="F125" s="88">
        <v>3700</v>
      </c>
      <c r="G125" s="87">
        <v>3920</v>
      </c>
      <c r="H125" s="89">
        <f t="shared" si="16"/>
        <v>3760</v>
      </c>
      <c r="I125" s="90">
        <f t="shared" si="17"/>
        <v>140</v>
      </c>
      <c r="J125" s="90">
        <f t="shared" si="9"/>
        <v>3.7234042553191489</v>
      </c>
      <c r="K125" s="89">
        <f t="shared" si="10"/>
        <v>3760</v>
      </c>
      <c r="L125" s="87">
        <f t="shared" si="11"/>
        <v>3760</v>
      </c>
      <c r="M125" s="87">
        <f t="shared" si="12"/>
        <v>3760</v>
      </c>
      <c r="N125" s="86">
        <f t="shared" si="13"/>
        <v>3760</v>
      </c>
    </row>
    <row r="126">
      <c r="A126" s="86">
        <v>122</v>
      </c>
      <c r="B126" s="86" t="s">
        <v>160</v>
      </c>
      <c r="C126" s="86" t="s">
        <v>36</v>
      </c>
      <c r="D126" s="87">
        <v>1</v>
      </c>
      <c r="E126" s="88">
        <v>3220</v>
      </c>
      <c r="F126" s="88">
        <v>3900</v>
      </c>
      <c r="G126" s="87">
        <v>3640</v>
      </c>
      <c r="H126" s="89">
        <f t="shared" si="16"/>
        <v>3586.6666666666665</v>
      </c>
      <c r="I126" s="90">
        <f t="shared" si="17"/>
        <v>343.12291286554057</v>
      </c>
      <c r="J126" s="90">
        <f t="shared" si="9"/>
        <v>9.5666239646526172</v>
      </c>
      <c r="K126" s="89">
        <f t="shared" si="10"/>
        <v>3586.6666666666665</v>
      </c>
      <c r="L126" s="87">
        <f t="shared" si="11"/>
        <v>3586.6666666666665</v>
      </c>
      <c r="M126" s="87">
        <f t="shared" si="12"/>
        <v>3586.6599999999999</v>
      </c>
      <c r="N126" s="86">
        <f t="shared" si="13"/>
        <v>3586.6599999999999</v>
      </c>
    </row>
    <row r="127">
      <c r="A127" s="86">
        <v>123</v>
      </c>
      <c r="B127" s="86" t="s">
        <v>161</v>
      </c>
      <c r="C127" s="86" t="s">
        <v>81</v>
      </c>
      <c r="D127" s="87">
        <v>1</v>
      </c>
      <c r="E127" s="88">
        <v>4100</v>
      </c>
      <c r="F127" s="88">
        <v>4500</v>
      </c>
      <c r="G127" s="87">
        <v>4200</v>
      </c>
      <c r="H127" s="89">
        <f t="shared" si="16"/>
        <v>4266.666666666667</v>
      </c>
      <c r="I127" s="90">
        <f t="shared" si="17"/>
        <v>208.16659994661327</v>
      </c>
      <c r="J127" s="90">
        <f t="shared" si="9"/>
        <v>4.878904686248748</v>
      </c>
      <c r="K127" s="89">
        <f t="shared" si="10"/>
        <v>4266.666666666667</v>
      </c>
      <c r="L127" s="87">
        <f t="shared" si="11"/>
        <v>4266.666666666667</v>
      </c>
      <c r="M127" s="87">
        <f t="shared" si="12"/>
        <v>4266.6599999999999</v>
      </c>
      <c r="N127" s="86">
        <f t="shared" si="13"/>
        <v>4266.6599999999999</v>
      </c>
    </row>
    <row r="128">
      <c r="A128" s="86">
        <v>124</v>
      </c>
      <c r="B128" s="86" t="s">
        <v>162</v>
      </c>
      <c r="C128" s="86" t="s">
        <v>36</v>
      </c>
      <c r="D128" s="87">
        <v>1</v>
      </c>
      <c r="E128" s="88">
        <v>7320</v>
      </c>
      <c r="F128" s="88">
        <v>7400</v>
      </c>
      <c r="G128" s="87">
        <v>7840</v>
      </c>
      <c r="H128" s="89">
        <f t="shared" si="16"/>
        <v>7520</v>
      </c>
      <c r="I128" s="90">
        <f t="shared" si="17"/>
        <v>280</v>
      </c>
      <c r="J128" s="90">
        <f t="shared" si="9"/>
        <v>3.7234042553191489</v>
      </c>
      <c r="K128" s="89">
        <f t="shared" si="10"/>
        <v>7520</v>
      </c>
      <c r="L128" s="87">
        <f t="shared" si="11"/>
        <v>7520</v>
      </c>
      <c r="M128" s="87">
        <f t="shared" si="12"/>
        <v>7520</v>
      </c>
      <c r="N128" s="86">
        <f t="shared" si="13"/>
        <v>7520</v>
      </c>
    </row>
    <row r="129">
      <c r="A129" s="86">
        <v>125</v>
      </c>
      <c r="B129" s="86" t="s">
        <v>163</v>
      </c>
      <c r="C129" s="86" t="s">
        <v>36</v>
      </c>
      <c r="D129" s="87">
        <v>1</v>
      </c>
      <c r="E129" s="88">
        <v>1420</v>
      </c>
      <c r="F129" s="88">
        <v>1900</v>
      </c>
      <c r="G129" s="87">
        <v>1500</v>
      </c>
      <c r="H129" s="89">
        <f t="shared" si="16"/>
        <v>1606.6666666666667</v>
      </c>
      <c r="I129" s="90">
        <f t="shared" si="17"/>
        <v>257.16402029314548</v>
      </c>
      <c r="J129" s="90">
        <f t="shared" si="9"/>
        <v>16.006059354345155</v>
      </c>
      <c r="K129" s="89">
        <f t="shared" si="10"/>
        <v>1606.6666666666667</v>
      </c>
      <c r="L129" s="87">
        <f t="shared" si="11"/>
        <v>1606.6666666666667</v>
      </c>
      <c r="M129" s="87">
        <f t="shared" si="12"/>
        <v>1606.6600000000001</v>
      </c>
      <c r="N129" s="86">
        <f t="shared" si="13"/>
        <v>1606.6600000000001</v>
      </c>
    </row>
    <row r="130">
      <c r="A130" s="86">
        <v>126</v>
      </c>
      <c r="B130" s="86" t="s">
        <v>164</v>
      </c>
      <c r="C130" s="86" t="s">
        <v>36</v>
      </c>
      <c r="D130" s="87">
        <v>1</v>
      </c>
      <c r="E130" s="88">
        <v>1780</v>
      </c>
      <c r="F130" s="88">
        <v>1500</v>
      </c>
      <c r="G130" s="87">
        <v>1360</v>
      </c>
      <c r="H130" s="89">
        <f t="shared" si="16"/>
        <v>1546.6666666666667</v>
      </c>
      <c r="I130" s="90">
        <f t="shared" si="17"/>
        <v>213.85353243127253</v>
      </c>
      <c r="J130" s="90">
        <f t="shared" si="9"/>
        <v>13.826737010642621</v>
      </c>
      <c r="K130" s="89">
        <f t="shared" si="10"/>
        <v>1546.6666666666667</v>
      </c>
      <c r="L130" s="87">
        <f t="shared" si="11"/>
        <v>1546.6666666666667</v>
      </c>
      <c r="M130" s="87">
        <f t="shared" si="12"/>
        <v>1546.6600000000001</v>
      </c>
      <c r="N130" s="86">
        <f t="shared" si="13"/>
        <v>1546.6600000000001</v>
      </c>
    </row>
    <row r="131">
      <c r="A131" s="86">
        <v>127</v>
      </c>
      <c r="B131" s="86" t="s">
        <v>165</v>
      </c>
      <c r="C131" s="86" t="s">
        <v>81</v>
      </c>
      <c r="D131" s="87">
        <v>1</v>
      </c>
      <c r="E131" s="88">
        <v>2300</v>
      </c>
      <c r="F131" s="88">
        <v>2500</v>
      </c>
      <c r="G131" s="87">
        <v>2600</v>
      </c>
      <c r="H131" s="89">
        <f t="shared" si="16"/>
        <v>2466.6666666666665</v>
      </c>
      <c r="I131" s="90">
        <f t="shared" si="17"/>
        <v>152.75252316519467</v>
      </c>
      <c r="J131" s="90">
        <f t="shared" si="9"/>
        <v>6.1926698580484327</v>
      </c>
      <c r="K131" s="89">
        <f t="shared" si="10"/>
        <v>2466.6666666666665</v>
      </c>
      <c r="L131" s="87">
        <f t="shared" si="11"/>
        <v>2466.6666666666665</v>
      </c>
      <c r="M131" s="87">
        <f t="shared" si="12"/>
        <v>2466.6599999999999</v>
      </c>
      <c r="N131" s="86">
        <f t="shared" si="13"/>
        <v>2466.6599999999999</v>
      </c>
    </row>
    <row r="132">
      <c r="A132" s="86">
        <v>128</v>
      </c>
      <c r="B132" s="86" t="s">
        <v>166</v>
      </c>
      <c r="C132" s="86" t="s">
        <v>36</v>
      </c>
      <c r="D132" s="87">
        <v>1</v>
      </c>
      <c r="E132" s="88">
        <v>1420</v>
      </c>
      <c r="F132" s="88">
        <v>1900</v>
      </c>
      <c r="G132" s="87">
        <v>1340</v>
      </c>
      <c r="H132" s="89">
        <f t="shared" si="16"/>
        <v>1553.3333333333333</v>
      </c>
      <c r="I132" s="90">
        <f t="shared" si="17"/>
        <v>302.87511177601459</v>
      </c>
      <c r="J132" s="90">
        <f t="shared" si="9"/>
        <v>19.498397753820683</v>
      </c>
      <c r="K132" s="89">
        <f t="shared" si="10"/>
        <v>1553.3333333333333</v>
      </c>
      <c r="L132" s="87">
        <f t="shared" si="11"/>
        <v>1553.3333333333333</v>
      </c>
      <c r="M132" s="87">
        <f t="shared" si="12"/>
        <v>1553.3299999999999</v>
      </c>
      <c r="N132" s="86">
        <f t="shared" si="13"/>
        <v>1553.3299999999999</v>
      </c>
    </row>
    <row r="133">
      <c r="A133" s="86">
        <v>129</v>
      </c>
      <c r="B133" s="86" t="s">
        <v>167</v>
      </c>
      <c r="C133" s="86" t="s">
        <v>36</v>
      </c>
      <c r="D133" s="87">
        <v>1</v>
      </c>
      <c r="E133" s="88">
        <v>1140</v>
      </c>
      <c r="F133" s="88">
        <v>1300</v>
      </c>
      <c r="G133" s="87">
        <v>1680</v>
      </c>
      <c r="H133" s="89">
        <f t="shared" si="16"/>
        <v>1373.3333333333333</v>
      </c>
      <c r="I133" s="90">
        <f t="shared" si="17"/>
        <v>277.36858750286297</v>
      </c>
      <c r="J133" s="90">
        <f t="shared" ref="J133:J196" si="18">I133/H133*100</f>
        <v>20.196741808460896</v>
      </c>
      <c r="K133" s="89">
        <f t="shared" ref="K133:K196" si="19">H133*D133</f>
        <v>1373.3333333333333</v>
      </c>
      <c r="L133" s="87">
        <f t="shared" ref="L133:L196" si="20">K133/D133</f>
        <v>1373.3333333333333</v>
      </c>
      <c r="M133" s="87">
        <f t="shared" ref="M133:M196" si="21">ROUNDDOWN(L133,2)</f>
        <v>1373.3299999999999</v>
      </c>
      <c r="N133" s="86">
        <f t="shared" ref="N133:N196" si="22">M133*D133</f>
        <v>1373.3299999999999</v>
      </c>
    </row>
    <row r="134">
      <c r="A134" s="86">
        <v>130</v>
      </c>
      <c r="B134" s="86" t="s">
        <v>168</v>
      </c>
      <c r="C134" s="86" t="s">
        <v>36</v>
      </c>
      <c r="D134" s="87">
        <v>1</v>
      </c>
      <c r="E134" s="88">
        <v>2020</v>
      </c>
      <c r="F134" s="88">
        <v>2200</v>
      </c>
      <c r="G134" s="87">
        <v>2240</v>
      </c>
      <c r="H134" s="89">
        <f t="shared" si="16"/>
        <v>2153.3333333333335</v>
      </c>
      <c r="I134" s="90">
        <f t="shared" si="17"/>
        <v>117.18930554164631</v>
      </c>
      <c r="J134" s="90">
        <f t="shared" si="18"/>
        <v>5.4422278115315619</v>
      </c>
      <c r="K134" s="89">
        <f t="shared" si="19"/>
        <v>2153.3333333333335</v>
      </c>
      <c r="L134" s="87">
        <f t="shared" si="20"/>
        <v>2153.3333333333335</v>
      </c>
      <c r="M134" s="87">
        <f t="shared" si="21"/>
        <v>2153.3299999999999</v>
      </c>
      <c r="N134" s="86">
        <f t="shared" si="22"/>
        <v>2153.3299999999999</v>
      </c>
    </row>
    <row r="135">
      <c r="A135" s="86">
        <v>131</v>
      </c>
      <c r="B135" s="86" t="s">
        <v>169</v>
      </c>
      <c r="C135" s="86" t="s">
        <v>36</v>
      </c>
      <c r="D135" s="87">
        <v>1</v>
      </c>
      <c r="E135" s="88">
        <v>2280</v>
      </c>
      <c r="F135" s="88">
        <v>2300</v>
      </c>
      <c r="G135" s="87">
        <v>2360</v>
      </c>
      <c r="H135" s="89">
        <f t="shared" si="16"/>
        <v>2313.3333333333335</v>
      </c>
      <c r="I135" s="90">
        <f t="shared" si="17"/>
        <v>41.633319989322658</v>
      </c>
      <c r="J135" s="90">
        <f t="shared" si="18"/>
        <v>1.7997112387315268</v>
      </c>
      <c r="K135" s="89">
        <f t="shared" si="19"/>
        <v>2313.3333333333335</v>
      </c>
      <c r="L135" s="87">
        <f t="shared" si="20"/>
        <v>2313.3333333333335</v>
      </c>
      <c r="M135" s="87">
        <f t="shared" si="21"/>
        <v>2313.3299999999999</v>
      </c>
      <c r="N135" s="86">
        <f t="shared" si="22"/>
        <v>2313.3299999999999</v>
      </c>
    </row>
    <row r="136">
      <c r="A136" s="86">
        <v>132</v>
      </c>
      <c r="B136" s="86" t="s">
        <v>170</v>
      </c>
      <c r="C136" s="86" t="s">
        <v>36</v>
      </c>
      <c r="D136" s="87">
        <v>1</v>
      </c>
      <c r="E136" s="88">
        <v>2020</v>
      </c>
      <c r="F136" s="88">
        <v>2100</v>
      </c>
      <c r="G136" s="87">
        <v>2240</v>
      </c>
      <c r="H136" s="89">
        <f t="shared" si="16"/>
        <v>2120</v>
      </c>
      <c r="I136" s="90">
        <f t="shared" si="17"/>
        <v>111.35528725660043</v>
      </c>
      <c r="J136" s="90">
        <f t="shared" si="18"/>
        <v>5.2526078894622845</v>
      </c>
      <c r="K136" s="89">
        <f t="shared" si="19"/>
        <v>2120</v>
      </c>
      <c r="L136" s="87">
        <f t="shared" si="20"/>
        <v>2120</v>
      </c>
      <c r="M136" s="87">
        <f t="shared" si="21"/>
        <v>2120</v>
      </c>
      <c r="N136" s="86">
        <f t="shared" si="22"/>
        <v>2120</v>
      </c>
    </row>
    <row r="137">
      <c r="A137" s="86">
        <v>133</v>
      </c>
      <c r="B137" s="86" t="s">
        <v>171</v>
      </c>
      <c r="C137" s="86" t="s">
        <v>36</v>
      </c>
      <c r="D137" s="87">
        <v>1</v>
      </c>
      <c r="E137" s="88">
        <v>3100</v>
      </c>
      <c r="F137" s="88">
        <v>2750</v>
      </c>
      <c r="G137" s="87">
        <v>3125</v>
      </c>
      <c r="H137" s="89">
        <f t="shared" si="16"/>
        <v>2991.6666666666665</v>
      </c>
      <c r="I137" s="90">
        <f t="shared" si="17"/>
        <v>209.66242709015205</v>
      </c>
      <c r="J137" s="90">
        <f t="shared" si="18"/>
        <v>7.0082148330970053</v>
      </c>
      <c r="K137" s="89">
        <f t="shared" si="19"/>
        <v>2991.6666666666665</v>
      </c>
      <c r="L137" s="87">
        <f t="shared" si="20"/>
        <v>2991.6666666666665</v>
      </c>
      <c r="M137" s="87">
        <f t="shared" si="21"/>
        <v>2991.6599999999999</v>
      </c>
      <c r="N137" s="86">
        <f t="shared" si="22"/>
        <v>2991.6599999999999</v>
      </c>
    </row>
    <row r="138">
      <c r="A138" s="86">
        <v>134</v>
      </c>
      <c r="B138" s="86" t="s">
        <v>172</v>
      </c>
      <c r="C138" s="86" t="s">
        <v>36</v>
      </c>
      <c r="D138" s="87">
        <v>1</v>
      </c>
      <c r="E138" s="88">
        <v>2740</v>
      </c>
      <c r="F138" s="88">
        <v>2900</v>
      </c>
      <c r="G138" s="87">
        <v>2280</v>
      </c>
      <c r="H138" s="89">
        <f t="shared" si="16"/>
        <v>2640</v>
      </c>
      <c r="I138" s="90">
        <f t="shared" si="17"/>
        <v>321.86953878862164</v>
      </c>
      <c r="J138" s="90">
        <f t="shared" si="18"/>
        <v>12.192027984417486</v>
      </c>
      <c r="K138" s="89">
        <f t="shared" si="19"/>
        <v>2640</v>
      </c>
      <c r="L138" s="87">
        <f t="shared" si="20"/>
        <v>2640</v>
      </c>
      <c r="M138" s="87">
        <f t="shared" si="21"/>
        <v>2640</v>
      </c>
      <c r="N138" s="86">
        <f t="shared" si="22"/>
        <v>2640</v>
      </c>
    </row>
    <row r="139">
      <c r="A139" s="86">
        <v>135</v>
      </c>
      <c r="B139" s="86" t="s">
        <v>173</v>
      </c>
      <c r="C139" s="86" t="s">
        <v>36</v>
      </c>
      <c r="D139" s="87">
        <v>1</v>
      </c>
      <c r="E139" s="88">
        <v>1880</v>
      </c>
      <c r="F139" s="88">
        <v>1560</v>
      </c>
      <c r="G139" s="87">
        <v>2460</v>
      </c>
      <c r="H139" s="89">
        <f t="shared" si="16"/>
        <v>1966.6666666666667</v>
      </c>
      <c r="I139" s="90">
        <f t="shared" si="17"/>
        <v>456.21632295801663</v>
      </c>
      <c r="J139" s="90">
        <f t="shared" si="18"/>
        <v>23.197440150407626</v>
      </c>
      <c r="K139" s="89">
        <f t="shared" si="19"/>
        <v>1966.6666666666667</v>
      </c>
      <c r="L139" s="87">
        <f t="shared" si="20"/>
        <v>1966.6666666666667</v>
      </c>
      <c r="M139" s="87">
        <f t="shared" si="21"/>
        <v>1966.6600000000001</v>
      </c>
      <c r="N139" s="86">
        <f t="shared" si="22"/>
        <v>1966.6600000000001</v>
      </c>
    </row>
    <row r="140">
      <c r="A140" s="86">
        <v>136</v>
      </c>
      <c r="B140" s="86" t="s">
        <v>174</v>
      </c>
      <c r="C140" s="86" t="s">
        <v>36</v>
      </c>
      <c r="D140" s="87">
        <v>1</v>
      </c>
      <c r="E140" s="88">
        <v>1880</v>
      </c>
      <c r="F140" s="88">
        <v>1500</v>
      </c>
      <c r="G140" s="87">
        <v>2460</v>
      </c>
      <c r="H140" s="89">
        <f t="shared" si="16"/>
        <v>1946.6666666666667</v>
      </c>
      <c r="I140" s="90">
        <f t="shared" si="17"/>
        <v>483.45975358175713</v>
      </c>
      <c r="J140" s="90">
        <f t="shared" si="18"/>
        <v>24.835261314131358</v>
      </c>
      <c r="K140" s="89">
        <f t="shared" si="19"/>
        <v>1946.6666666666667</v>
      </c>
      <c r="L140" s="87">
        <f t="shared" si="20"/>
        <v>1946.6666666666667</v>
      </c>
      <c r="M140" s="87">
        <f t="shared" si="21"/>
        <v>1946.6600000000001</v>
      </c>
      <c r="N140" s="86">
        <f t="shared" si="22"/>
        <v>1946.6600000000001</v>
      </c>
    </row>
    <row r="141">
      <c r="A141" s="86">
        <v>137</v>
      </c>
      <c r="B141" s="86" t="s">
        <v>175</v>
      </c>
      <c r="C141" s="86" t="s">
        <v>36</v>
      </c>
      <c r="D141" s="87">
        <v>1</v>
      </c>
      <c r="E141" s="88">
        <v>89920</v>
      </c>
      <c r="F141" s="88">
        <v>89400</v>
      </c>
      <c r="G141" s="87">
        <v>89040</v>
      </c>
      <c r="H141" s="89">
        <f t="shared" si="16"/>
        <v>89453.333333333328</v>
      </c>
      <c r="I141" s="90">
        <f t="shared" si="17"/>
        <v>442.41760061432154</v>
      </c>
      <c r="J141" s="90">
        <f t="shared" si="18"/>
        <v>0.49457922262742765</v>
      </c>
      <c r="K141" s="89">
        <f t="shared" si="19"/>
        <v>89453.333333333328</v>
      </c>
      <c r="L141" s="87">
        <f t="shared" si="20"/>
        <v>89453.333333333328</v>
      </c>
      <c r="M141" s="87">
        <f t="shared" si="21"/>
        <v>89453.330000000002</v>
      </c>
      <c r="N141" s="86">
        <f t="shared" si="22"/>
        <v>89453.330000000002</v>
      </c>
    </row>
    <row r="142">
      <c r="A142" s="86">
        <v>138</v>
      </c>
      <c r="B142" s="86" t="s">
        <v>176</v>
      </c>
      <c r="C142" s="86" t="s">
        <v>36</v>
      </c>
      <c r="D142" s="87">
        <v>1</v>
      </c>
      <c r="E142" s="88">
        <v>1700</v>
      </c>
      <c r="F142" s="88">
        <v>2000</v>
      </c>
      <c r="G142" s="87">
        <v>1360</v>
      </c>
      <c r="H142" s="89">
        <f t="shared" si="16"/>
        <v>1686.6666666666667</v>
      </c>
      <c r="I142" s="90">
        <f t="shared" si="17"/>
        <v>320.20826556060877</v>
      </c>
      <c r="J142" s="90">
        <f t="shared" si="18"/>
        <v>18.984679776320675</v>
      </c>
      <c r="K142" s="89">
        <f t="shared" si="19"/>
        <v>1686.6666666666667</v>
      </c>
      <c r="L142" s="87">
        <f t="shared" si="20"/>
        <v>1686.6666666666667</v>
      </c>
      <c r="M142" s="87">
        <f t="shared" si="21"/>
        <v>1686.6600000000001</v>
      </c>
      <c r="N142" s="86">
        <f t="shared" si="22"/>
        <v>1686.6600000000001</v>
      </c>
    </row>
    <row r="143">
      <c r="A143" s="86">
        <v>139</v>
      </c>
      <c r="B143" s="86" t="s">
        <v>177</v>
      </c>
      <c r="C143" s="86" t="s">
        <v>36</v>
      </c>
      <c r="D143" s="87">
        <v>1</v>
      </c>
      <c r="E143" s="88">
        <v>3480</v>
      </c>
      <c r="F143" s="88">
        <v>3600</v>
      </c>
      <c r="G143" s="87">
        <v>3760</v>
      </c>
      <c r="H143" s="89">
        <f t="shared" si="16"/>
        <v>3613.3333333333335</v>
      </c>
      <c r="I143" s="90">
        <f t="shared" si="17"/>
        <v>140.47538337136984</v>
      </c>
      <c r="J143" s="90">
        <f t="shared" si="18"/>
        <v>3.8876951117537777</v>
      </c>
      <c r="K143" s="89">
        <f t="shared" si="19"/>
        <v>3613.3333333333335</v>
      </c>
      <c r="L143" s="87">
        <f t="shared" si="20"/>
        <v>3613.3333333333335</v>
      </c>
      <c r="M143" s="87">
        <f t="shared" si="21"/>
        <v>3613.3299999999999</v>
      </c>
      <c r="N143" s="86">
        <f t="shared" si="22"/>
        <v>3613.3299999999999</v>
      </c>
    </row>
    <row r="144">
      <c r="A144" s="86">
        <v>140</v>
      </c>
      <c r="B144" s="86" t="s">
        <v>178</v>
      </c>
      <c r="C144" s="86" t="s">
        <v>36</v>
      </c>
      <c r="D144" s="87">
        <v>1</v>
      </c>
      <c r="E144" s="88">
        <v>2220</v>
      </c>
      <c r="F144" s="88">
        <v>2900</v>
      </c>
      <c r="G144" s="87">
        <v>2640</v>
      </c>
      <c r="H144" s="89">
        <f t="shared" si="16"/>
        <v>2586.6666666666665</v>
      </c>
      <c r="I144" s="90">
        <f t="shared" si="17"/>
        <v>343.12291286554057</v>
      </c>
      <c r="J144" s="90">
        <f t="shared" si="18"/>
        <v>13.265061064389455</v>
      </c>
      <c r="K144" s="89">
        <f t="shared" si="19"/>
        <v>2586.6666666666665</v>
      </c>
      <c r="L144" s="87">
        <f t="shared" si="20"/>
        <v>2586.6666666666665</v>
      </c>
      <c r="M144" s="87">
        <f t="shared" si="21"/>
        <v>2586.6599999999999</v>
      </c>
      <c r="N144" s="86">
        <f t="shared" si="22"/>
        <v>2586.6599999999999</v>
      </c>
    </row>
    <row r="145">
      <c r="A145" s="86">
        <v>141</v>
      </c>
      <c r="B145" s="86" t="s">
        <v>179</v>
      </c>
      <c r="C145" s="86" t="s">
        <v>36</v>
      </c>
      <c r="D145" s="87">
        <v>1</v>
      </c>
      <c r="E145" s="88">
        <v>2580</v>
      </c>
      <c r="F145" s="88">
        <v>3100</v>
      </c>
      <c r="G145" s="87">
        <v>2960</v>
      </c>
      <c r="H145" s="89">
        <f t="shared" si="16"/>
        <v>2880</v>
      </c>
      <c r="I145" s="90">
        <f t="shared" si="17"/>
        <v>269.07248094147423</v>
      </c>
      <c r="J145" s="90">
        <f t="shared" si="18"/>
        <v>9.3427944771345217</v>
      </c>
      <c r="K145" s="89">
        <f t="shared" si="19"/>
        <v>2880</v>
      </c>
      <c r="L145" s="87">
        <f t="shared" si="20"/>
        <v>2880</v>
      </c>
      <c r="M145" s="87">
        <f t="shared" si="21"/>
        <v>2880</v>
      </c>
      <c r="N145" s="86">
        <f t="shared" si="22"/>
        <v>2880</v>
      </c>
    </row>
    <row r="146">
      <c r="A146" s="86">
        <v>142</v>
      </c>
      <c r="B146" s="86" t="s">
        <v>179</v>
      </c>
      <c r="C146" s="86" t="s">
        <v>36</v>
      </c>
      <c r="D146" s="87">
        <v>1</v>
      </c>
      <c r="E146" s="88">
        <v>2580</v>
      </c>
      <c r="F146" s="88">
        <v>3100</v>
      </c>
      <c r="G146" s="87">
        <v>3260</v>
      </c>
      <c r="H146" s="89">
        <f t="shared" si="16"/>
        <v>2980</v>
      </c>
      <c r="I146" s="90">
        <f t="shared" si="17"/>
        <v>355.52777669262355</v>
      </c>
      <c r="J146" s="90">
        <f t="shared" si="18"/>
        <v>11.930462305121596</v>
      </c>
      <c r="K146" s="89">
        <f t="shared" si="19"/>
        <v>2980</v>
      </c>
      <c r="L146" s="87">
        <f t="shared" si="20"/>
        <v>2980</v>
      </c>
      <c r="M146" s="87">
        <f t="shared" si="21"/>
        <v>2980</v>
      </c>
      <c r="N146" s="86">
        <f t="shared" si="22"/>
        <v>2980</v>
      </c>
    </row>
    <row r="147">
      <c r="A147" s="86">
        <v>143</v>
      </c>
      <c r="B147" s="86" t="s">
        <v>180</v>
      </c>
      <c r="C147" s="86" t="s">
        <v>36</v>
      </c>
      <c r="D147" s="87">
        <v>1</v>
      </c>
      <c r="E147" s="88">
        <v>2240</v>
      </c>
      <c r="F147" s="88">
        <v>1800</v>
      </c>
      <c r="G147" s="87">
        <v>2880</v>
      </c>
      <c r="H147" s="89">
        <f t="shared" si="16"/>
        <v>2306.6666666666665</v>
      </c>
      <c r="I147" s="90">
        <f t="shared" si="17"/>
        <v>543.07764945110137</v>
      </c>
      <c r="J147" s="90">
        <f t="shared" si="18"/>
        <v>23.543828733429251</v>
      </c>
      <c r="K147" s="89">
        <f t="shared" si="19"/>
        <v>2306.6666666666665</v>
      </c>
      <c r="L147" s="87">
        <f t="shared" si="20"/>
        <v>2306.6666666666665</v>
      </c>
      <c r="M147" s="87">
        <f t="shared" si="21"/>
        <v>2306.6599999999999</v>
      </c>
      <c r="N147" s="86">
        <f t="shared" si="22"/>
        <v>2306.6599999999999</v>
      </c>
    </row>
    <row r="148">
      <c r="A148" s="86">
        <v>144</v>
      </c>
      <c r="B148" s="86" t="s">
        <v>181</v>
      </c>
      <c r="C148" s="86" t="s">
        <v>36</v>
      </c>
      <c r="D148" s="87">
        <v>1</v>
      </c>
      <c r="E148" s="88">
        <v>2780</v>
      </c>
      <c r="F148" s="88">
        <v>2100</v>
      </c>
      <c r="G148" s="87">
        <v>2360</v>
      </c>
      <c r="H148" s="89">
        <f t="shared" si="16"/>
        <v>2413.3333333333335</v>
      </c>
      <c r="I148" s="90">
        <f t="shared" si="17"/>
        <v>343.12291286554057</v>
      </c>
      <c r="J148" s="90">
        <f t="shared" si="18"/>
        <v>14.217800256859414</v>
      </c>
      <c r="K148" s="89">
        <f t="shared" si="19"/>
        <v>2413.3333333333335</v>
      </c>
      <c r="L148" s="87">
        <f t="shared" si="20"/>
        <v>2413.3333333333335</v>
      </c>
      <c r="M148" s="87">
        <f t="shared" si="21"/>
        <v>2413.3299999999999</v>
      </c>
      <c r="N148" s="86">
        <f t="shared" si="22"/>
        <v>2413.3299999999999</v>
      </c>
    </row>
    <row r="149">
      <c r="A149" s="86">
        <v>145</v>
      </c>
      <c r="B149" s="86" t="s">
        <v>182</v>
      </c>
      <c r="C149" s="86" t="s">
        <v>36</v>
      </c>
      <c r="D149" s="87">
        <v>1</v>
      </c>
      <c r="E149" s="88">
        <v>12920</v>
      </c>
      <c r="F149" s="88">
        <v>12400</v>
      </c>
      <c r="G149" s="87">
        <v>12040</v>
      </c>
      <c r="H149" s="89">
        <f t="shared" si="16"/>
        <v>12453.333333333334</v>
      </c>
      <c r="I149" s="90">
        <f t="shared" si="17"/>
        <v>442.41760061432154</v>
      </c>
      <c r="J149" s="90">
        <f t="shared" si="18"/>
        <v>3.5526038593227103</v>
      </c>
      <c r="K149" s="89">
        <f t="shared" si="19"/>
        <v>12453.333333333334</v>
      </c>
      <c r="L149" s="87">
        <f t="shared" si="20"/>
        <v>12453.333333333334</v>
      </c>
      <c r="M149" s="87">
        <f t="shared" si="21"/>
        <v>12453.33</v>
      </c>
      <c r="N149" s="86">
        <f t="shared" si="22"/>
        <v>12453.33</v>
      </c>
    </row>
    <row r="150">
      <c r="A150" s="86">
        <v>146</v>
      </c>
      <c r="B150" s="86" t="s">
        <v>183</v>
      </c>
      <c r="C150" s="86" t="s">
        <v>36</v>
      </c>
      <c r="D150" s="87">
        <v>1</v>
      </c>
      <c r="E150" s="88">
        <v>15700</v>
      </c>
      <c r="F150" s="88">
        <v>16500</v>
      </c>
      <c r="G150" s="87">
        <v>15400</v>
      </c>
      <c r="H150" s="89">
        <f t="shared" si="16"/>
        <v>15866.666666666666</v>
      </c>
      <c r="I150" s="90">
        <f t="shared" si="17"/>
        <v>568.62407030773272</v>
      </c>
      <c r="J150" s="90">
        <f t="shared" si="18"/>
        <v>3.5837651489983156</v>
      </c>
      <c r="K150" s="89">
        <f t="shared" si="19"/>
        <v>15866.666666666666</v>
      </c>
      <c r="L150" s="87">
        <f t="shared" si="20"/>
        <v>15866.666666666666</v>
      </c>
      <c r="M150" s="87">
        <f t="shared" si="21"/>
        <v>15866.66</v>
      </c>
      <c r="N150" s="86">
        <f t="shared" si="22"/>
        <v>15866.66</v>
      </c>
    </row>
    <row r="151">
      <c r="A151" s="86">
        <v>147</v>
      </c>
      <c r="B151" s="86" t="s">
        <v>184</v>
      </c>
      <c r="C151" s="86" t="s">
        <v>81</v>
      </c>
      <c r="D151" s="87">
        <v>1</v>
      </c>
      <c r="E151" s="88">
        <v>1380</v>
      </c>
      <c r="F151" s="88">
        <v>1100</v>
      </c>
      <c r="G151" s="87">
        <v>1560</v>
      </c>
      <c r="H151" s="89">
        <f t="shared" si="16"/>
        <v>1346.6666666666667</v>
      </c>
      <c r="I151" s="90">
        <f t="shared" si="17"/>
        <v>231.80451534284947</v>
      </c>
      <c r="J151" s="90">
        <f t="shared" si="18"/>
        <v>17.213206584865059</v>
      </c>
      <c r="K151" s="89">
        <f t="shared" si="19"/>
        <v>1346.6666666666667</v>
      </c>
      <c r="L151" s="87">
        <f t="shared" si="20"/>
        <v>1346.6666666666667</v>
      </c>
      <c r="M151" s="87">
        <f t="shared" si="21"/>
        <v>1346.6600000000001</v>
      </c>
      <c r="N151" s="86">
        <f t="shared" si="22"/>
        <v>1346.6600000000001</v>
      </c>
    </row>
    <row r="152">
      <c r="A152" s="86">
        <v>148</v>
      </c>
      <c r="B152" s="86" t="s">
        <v>185</v>
      </c>
      <c r="C152" s="86" t="s">
        <v>36</v>
      </c>
      <c r="D152" s="87">
        <v>1</v>
      </c>
      <c r="E152" s="88">
        <v>8596</v>
      </c>
      <c r="F152" s="88">
        <v>8220</v>
      </c>
      <c r="G152" s="87">
        <v>8752</v>
      </c>
      <c r="H152" s="89">
        <f t="shared" si="16"/>
        <v>8522.6666666666661</v>
      </c>
      <c r="I152" s="90">
        <f t="shared" si="17"/>
        <v>273.4763853303121</v>
      </c>
      <c r="J152" s="90">
        <f t="shared" si="18"/>
        <v>3.2088124060972167</v>
      </c>
      <c r="K152" s="89">
        <f t="shared" si="19"/>
        <v>8522.6666666666661</v>
      </c>
      <c r="L152" s="87">
        <f t="shared" si="20"/>
        <v>8522.6666666666661</v>
      </c>
      <c r="M152" s="87">
        <f t="shared" si="21"/>
        <v>8522.6599999999999</v>
      </c>
      <c r="N152" s="86">
        <f t="shared" si="22"/>
        <v>8522.6599999999999</v>
      </c>
    </row>
    <row r="153">
      <c r="A153" s="86">
        <v>149</v>
      </c>
      <c r="B153" s="86" t="s">
        <v>186</v>
      </c>
      <c r="C153" s="86" t="s">
        <v>36</v>
      </c>
      <c r="D153" s="87">
        <v>1</v>
      </c>
      <c r="E153" s="88">
        <v>15800</v>
      </c>
      <c r="F153" s="88">
        <v>15000</v>
      </c>
      <c r="G153" s="87">
        <v>15600</v>
      </c>
      <c r="H153" s="89">
        <f t="shared" si="16"/>
        <v>15466.666666666666</v>
      </c>
      <c r="I153" s="90">
        <f t="shared" si="17"/>
        <v>416.33319989322655</v>
      </c>
      <c r="J153" s="90">
        <f t="shared" si="18"/>
        <v>2.6918094820682752</v>
      </c>
      <c r="K153" s="89">
        <f t="shared" si="19"/>
        <v>15466.666666666666</v>
      </c>
      <c r="L153" s="87">
        <f t="shared" si="20"/>
        <v>15466.666666666666</v>
      </c>
      <c r="M153" s="87">
        <f t="shared" si="21"/>
        <v>15466.66</v>
      </c>
      <c r="N153" s="86">
        <f t="shared" si="22"/>
        <v>15466.66</v>
      </c>
    </row>
    <row r="154">
      <c r="A154" s="86">
        <v>150</v>
      </c>
      <c r="B154" s="86" t="s">
        <v>187</v>
      </c>
      <c r="C154" s="86" t="s">
        <v>36</v>
      </c>
      <c r="D154" s="87">
        <v>1</v>
      </c>
      <c r="E154" s="88">
        <v>3760</v>
      </c>
      <c r="F154" s="88">
        <v>3200</v>
      </c>
      <c r="G154" s="87">
        <v>3120</v>
      </c>
      <c r="H154" s="89">
        <f t="shared" si="16"/>
        <v>3360</v>
      </c>
      <c r="I154" s="90">
        <f t="shared" si="17"/>
        <v>348.7119154832539</v>
      </c>
      <c r="J154" s="90">
        <f t="shared" si="18"/>
        <v>10.378330817953984</v>
      </c>
      <c r="K154" s="89">
        <f t="shared" si="19"/>
        <v>3360</v>
      </c>
      <c r="L154" s="87">
        <f t="shared" si="20"/>
        <v>3360</v>
      </c>
      <c r="M154" s="87">
        <f t="shared" si="21"/>
        <v>3360</v>
      </c>
      <c r="N154" s="86">
        <f t="shared" si="22"/>
        <v>3360</v>
      </c>
    </row>
    <row r="155">
      <c r="A155" s="86">
        <v>151</v>
      </c>
      <c r="B155" s="86" t="s">
        <v>188</v>
      </c>
      <c r="C155" s="86" t="s">
        <v>36</v>
      </c>
      <c r="D155" s="87">
        <v>1</v>
      </c>
      <c r="E155" s="88">
        <v>1320</v>
      </c>
      <c r="F155" s="88">
        <v>900</v>
      </c>
      <c r="G155" s="87">
        <v>1440</v>
      </c>
      <c r="H155" s="89">
        <f t="shared" si="16"/>
        <v>1220</v>
      </c>
      <c r="I155" s="90">
        <f t="shared" si="17"/>
        <v>283.54893757515651</v>
      </c>
      <c r="J155" s="90">
        <f t="shared" si="18"/>
        <v>23.241716194684962</v>
      </c>
      <c r="K155" s="89">
        <f t="shared" si="19"/>
        <v>1220</v>
      </c>
      <c r="L155" s="87">
        <f t="shared" si="20"/>
        <v>1220</v>
      </c>
      <c r="M155" s="87">
        <f t="shared" si="21"/>
        <v>1220</v>
      </c>
      <c r="N155" s="86">
        <f t="shared" si="22"/>
        <v>1220</v>
      </c>
    </row>
    <row r="156">
      <c r="A156" s="86">
        <v>152</v>
      </c>
      <c r="B156" s="86" t="s">
        <v>189</v>
      </c>
      <c r="C156" s="86" t="s">
        <v>36</v>
      </c>
      <c r="D156" s="87">
        <v>1</v>
      </c>
      <c r="E156" s="88">
        <v>3640</v>
      </c>
      <c r="F156" s="88">
        <v>3800</v>
      </c>
      <c r="G156" s="87">
        <v>3680</v>
      </c>
      <c r="H156" s="89">
        <f t="shared" si="16"/>
        <v>3706.6666666666665</v>
      </c>
      <c r="I156" s="90">
        <f t="shared" si="17"/>
        <v>83.266639978645301</v>
      </c>
      <c r="J156" s="90">
        <f t="shared" si="18"/>
        <v>2.2464021576972653</v>
      </c>
      <c r="K156" s="89">
        <f t="shared" si="19"/>
        <v>3706.6666666666665</v>
      </c>
      <c r="L156" s="87">
        <f t="shared" si="20"/>
        <v>3706.6666666666665</v>
      </c>
      <c r="M156" s="87">
        <f t="shared" si="21"/>
        <v>3706.6599999999999</v>
      </c>
      <c r="N156" s="86">
        <f t="shared" si="22"/>
        <v>3706.6599999999999</v>
      </c>
    </row>
    <row r="157">
      <c r="A157" s="86">
        <v>153</v>
      </c>
      <c r="B157" s="86" t="s">
        <v>190</v>
      </c>
      <c r="C157" s="86" t="s">
        <v>36</v>
      </c>
      <c r="D157" s="87">
        <v>1</v>
      </c>
      <c r="E157" s="88">
        <v>1040</v>
      </c>
      <c r="F157" s="88">
        <v>1200</v>
      </c>
      <c r="G157" s="87">
        <v>1280</v>
      </c>
      <c r="H157" s="89">
        <f t="shared" si="16"/>
        <v>1173.3333333333333</v>
      </c>
      <c r="I157" s="90">
        <f t="shared" si="17"/>
        <v>122.20201853215575</v>
      </c>
      <c r="J157" s="90">
        <f t="shared" si="18"/>
        <v>10.414944761263275</v>
      </c>
      <c r="K157" s="89">
        <f t="shared" si="19"/>
        <v>1173.3333333333333</v>
      </c>
      <c r="L157" s="87">
        <f t="shared" si="20"/>
        <v>1173.3333333333333</v>
      </c>
      <c r="M157" s="87">
        <f t="shared" si="21"/>
        <v>1173.3299999999999</v>
      </c>
      <c r="N157" s="86">
        <f t="shared" si="22"/>
        <v>1173.3299999999999</v>
      </c>
    </row>
    <row r="158">
      <c r="A158" s="86">
        <v>154</v>
      </c>
      <c r="B158" s="86" t="s">
        <v>191</v>
      </c>
      <c r="C158" s="86" t="s">
        <v>36</v>
      </c>
      <c r="D158" s="87">
        <v>1</v>
      </c>
      <c r="E158" s="88">
        <v>2020</v>
      </c>
      <c r="F158" s="88">
        <v>2900</v>
      </c>
      <c r="G158" s="87">
        <v>2240</v>
      </c>
      <c r="H158" s="89">
        <f t="shared" si="16"/>
        <v>2386.6666666666665</v>
      </c>
      <c r="I158" s="90">
        <f t="shared" si="17"/>
        <v>457.96651988254916</v>
      </c>
      <c r="J158" s="90">
        <f t="shared" si="18"/>
        <v>19.188541335861</v>
      </c>
      <c r="K158" s="89">
        <f t="shared" si="19"/>
        <v>2386.6666666666665</v>
      </c>
      <c r="L158" s="87">
        <f t="shared" si="20"/>
        <v>2386.6666666666665</v>
      </c>
      <c r="M158" s="87">
        <f t="shared" si="21"/>
        <v>2386.6599999999999</v>
      </c>
      <c r="N158" s="86">
        <f t="shared" si="22"/>
        <v>2386.6599999999999</v>
      </c>
    </row>
    <row r="159">
      <c r="A159" s="86">
        <v>155</v>
      </c>
      <c r="B159" s="86" t="s">
        <v>192</v>
      </c>
      <c r="C159" s="86" t="s">
        <v>36</v>
      </c>
      <c r="D159" s="87">
        <v>1</v>
      </c>
      <c r="E159" s="88">
        <v>2100</v>
      </c>
      <c r="F159" s="88">
        <v>2500</v>
      </c>
      <c r="G159" s="87">
        <v>2200</v>
      </c>
      <c r="H159" s="89">
        <f t="shared" si="16"/>
        <v>2266.6666666666665</v>
      </c>
      <c r="I159" s="90">
        <f t="shared" si="17"/>
        <v>208.16659994661327</v>
      </c>
      <c r="J159" s="90">
        <f t="shared" si="18"/>
        <v>9.1838205858799977</v>
      </c>
      <c r="K159" s="89">
        <f t="shared" si="19"/>
        <v>2266.6666666666665</v>
      </c>
      <c r="L159" s="87">
        <f t="shared" si="20"/>
        <v>2266.6666666666665</v>
      </c>
      <c r="M159" s="87">
        <f t="shared" si="21"/>
        <v>2266.6599999999999</v>
      </c>
      <c r="N159" s="86">
        <f t="shared" si="22"/>
        <v>2266.6599999999999</v>
      </c>
    </row>
    <row r="160">
      <c r="A160" s="86">
        <v>156</v>
      </c>
      <c r="B160" s="86" t="s">
        <v>193</v>
      </c>
      <c r="C160" s="86" t="s">
        <v>39</v>
      </c>
      <c r="D160" s="87">
        <v>1</v>
      </c>
      <c r="E160" s="88">
        <v>3760</v>
      </c>
      <c r="F160" s="88">
        <v>3200</v>
      </c>
      <c r="G160" s="87">
        <v>3120</v>
      </c>
      <c r="H160" s="89">
        <f t="shared" si="16"/>
        <v>3360</v>
      </c>
      <c r="I160" s="90">
        <f t="shared" si="17"/>
        <v>348.7119154832539</v>
      </c>
      <c r="J160" s="90">
        <f t="shared" si="18"/>
        <v>10.378330817953984</v>
      </c>
      <c r="K160" s="89">
        <f t="shared" si="19"/>
        <v>3360</v>
      </c>
      <c r="L160" s="87">
        <f t="shared" si="20"/>
        <v>3360</v>
      </c>
      <c r="M160" s="87">
        <f t="shared" si="21"/>
        <v>3360</v>
      </c>
      <c r="N160" s="86">
        <f t="shared" si="22"/>
        <v>3360</v>
      </c>
    </row>
    <row r="161">
      <c r="A161" s="86">
        <v>157</v>
      </c>
      <c r="B161" s="86" t="s">
        <v>194</v>
      </c>
      <c r="C161" s="86" t="s">
        <v>39</v>
      </c>
      <c r="D161" s="87">
        <v>1</v>
      </c>
      <c r="E161" s="88">
        <v>700</v>
      </c>
      <c r="F161" s="88">
        <v>500</v>
      </c>
      <c r="G161" s="87">
        <v>400</v>
      </c>
      <c r="H161" s="89">
        <f t="shared" si="16"/>
        <v>533.33333333333337</v>
      </c>
      <c r="I161" s="90">
        <f t="shared" si="17"/>
        <v>152.75252316519467</v>
      </c>
      <c r="J161" s="90">
        <f t="shared" si="18"/>
        <v>28.641098093474</v>
      </c>
      <c r="K161" s="89">
        <f t="shared" si="19"/>
        <v>533.33333333333337</v>
      </c>
      <c r="L161" s="87">
        <f t="shared" si="20"/>
        <v>533.33333333333337</v>
      </c>
      <c r="M161" s="87">
        <f t="shared" si="21"/>
        <v>533.33000000000004</v>
      </c>
      <c r="N161" s="86">
        <f t="shared" si="22"/>
        <v>533.33000000000004</v>
      </c>
    </row>
    <row r="162">
      <c r="A162" s="86">
        <v>158</v>
      </c>
      <c r="B162" s="86" t="s">
        <v>195</v>
      </c>
      <c r="C162" s="86" t="s">
        <v>36</v>
      </c>
      <c r="D162" s="87">
        <v>1</v>
      </c>
      <c r="E162" s="88">
        <v>3040</v>
      </c>
      <c r="F162" s="88">
        <v>3300</v>
      </c>
      <c r="G162" s="87">
        <v>3480</v>
      </c>
      <c r="H162" s="89">
        <f t="shared" si="16"/>
        <v>3273.3333333333335</v>
      </c>
      <c r="I162" s="90">
        <f t="shared" si="17"/>
        <v>221.20880030716077</v>
      </c>
      <c r="J162" s="90">
        <f t="shared" si="18"/>
        <v>6.7579063230293519</v>
      </c>
      <c r="K162" s="89">
        <f t="shared" si="19"/>
        <v>3273.3333333333335</v>
      </c>
      <c r="L162" s="87">
        <f t="shared" si="20"/>
        <v>3273.3333333333335</v>
      </c>
      <c r="M162" s="87">
        <f t="shared" si="21"/>
        <v>3273.3299999999999</v>
      </c>
      <c r="N162" s="86">
        <f t="shared" si="22"/>
        <v>3273.3299999999999</v>
      </c>
    </row>
    <row r="163">
      <c r="A163" s="86">
        <v>159</v>
      </c>
      <c r="B163" s="86" t="s">
        <v>196</v>
      </c>
      <c r="C163" s="86" t="s">
        <v>36</v>
      </c>
      <c r="D163" s="87">
        <v>1</v>
      </c>
      <c r="E163" s="88">
        <v>2420</v>
      </c>
      <c r="F163" s="88">
        <v>2900</v>
      </c>
      <c r="G163" s="87">
        <v>2350</v>
      </c>
      <c r="H163" s="89">
        <f t="shared" si="16"/>
        <v>2556.6666666666665</v>
      </c>
      <c r="I163" s="90">
        <f t="shared" si="17"/>
        <v>299.38826518975878</v>
      </c>
      <c r="J163" s="90">
        <f t="shared" si="18"/>
        <v>11.710101637148323</v>
      </c>
      <c r="K163" s="89">
        <f t="shared" si="19"/>
        <v>2556.6666666666665</v>
      </c>
      <c r="L163" s="87">
        <f t="shared" si="20"/>
        <v>2556.6666666666665</v>
      </c>
      <c r="M163" s="87">
        <f t="shared" si="21"/>
        <v>2556.6599999999999</v>
      </c>
      <c r="N163" s="86">
        <f t="shared" si="22"/>
        <v>2556.6599999999999</v>
      </c>
    </row>
    <row r="164">
      <c r="A164" s="86">
        <v>160</v>
      </c>
      <c r="B164" s="86" t="s">
        <v>197</v>
      </c>
      <c r="C164" s="86" t="s">
        <v>36</v>
      </c>
      <c r="D164" s="87">
        <v>1</v>
      </c>
      <c r="E164" s="88">
        <v>2120</v>
      </c>
      <c r="F164" s="88">
        <v>2400</v>
      </c>
      <c r="G164" s="87">
        <v>2440</v>
      </c>
      <c r="H164" s="89">
        <f t="shared" ref="H164:H227" si="23">AVERAGE(E164:G164)</f>
        <v>2320</v>
      </c>
      <c r="I164" s="90">
        <f t="shared" ref="I164:I227" si="24">STDEV(E164:G164)</f>
        <v>174.35595774162695</v>
      </c>
      <c r="J164" s="90">
        <f t="shared" si="18"/>
        <v>7.5153430061046107</v>
      </c>
      <c r="K164" s="89">
        <f t="shared" si="19"/>
        <v>2320</v>
      </c>
      <c r="L164" s="87">
        <f t="shared" si="20"/>
        <v>2320</v>
      </c>
      <c r="M164" s="87">
        <f t="shared" si="21"/>
        <v>2320</v>
      </c>
      <c r="N164" s="86">
        <f t="shared" si="22"/>
        <v>2320</v>
      </c>
    </row>
    <row r="165">
      <c r="A165" s="86">
        <v>161</v>
      </c>
      <c r="B165" s="86" t="s">
        <v>198</v>
      </c>
      <c r="C165" s="86" t="s">
        <v>36</v>
      </c>
      <c r="D165" s="87">
        <v>1</v>
      </c>
      <c r="E165" s="88">
        <v>5700</v>
      </c>
      <c r="F165" s="88">
        <v>5500</v>
      </c>
      <c r="G165" s="87">
        <v>5400</v>
      </c>
      <c r="H165" s="89">
        <f t="shared" si="23"/>
        <v>5533.333333333333</v>
      </c>
      <c r="I165" s="90">
        <f t="shared" si="24"/>
        <v>152.75252316519467</v>
      </c>
      <c r="J165" s="90">
        <f t="shared" si="18"/>
        <v>2.7605877680456867</v>
      </c>
      <c r="K165" s="89">
        <f t="shared" si="19"/>
        <v>5533.333333333333</v>
      </c>
      <c r="L165" s="87">
        <f t="shared" si="20"/>
        <v>5533.333333333333</v>
      </c>
      <c r="M165" s="87">
        <f t="shared" si="21"/>
        <v>5533.3299999999999</v>
      </c>
      <c r="N165" s="86">
        <f t="shared" si="22"/>
        <v>5533.3299999999999</v>
      </c>
    </row>
    <row r="166">
      <c r="A166" s="86">
        <v>162</v>
      </c>
      <c r="B166" s="86" t="s">
        <v>199</v>
      </c>
      <c r="C166" s="86" t="s">
        <v>81</v>
      </c>
      <c r="D166" s="87">
        <v>1</v>
      </c>
      <c r="E166" s="88">
        <v>2420</v>
      </c>
      <c r="F166" s="88">
        <v>2900</v>
      </c>
      <c r="G166" s="87">
        <v>2040</v>
      </c>
      <c r="H166" s="89">
        <f t="shared" si="23"/>
        <v>2453.3333333333335</v>
      </c>
      <c r="I166" s="90">
        <f t="shared" si="24"/>
        <v>430.96790290383962</v>
      </c>
      <c r="J166" s="90">
        <f t="shared" si="18"/>
        <v>17.566626477058676</v>
      </c>
      <c r="K166" s="89">
        <f t="shared" si="19"/>
        <v>2453.3333333333335</v>
      </c>
      <c r="L166" s="87">
        <f t="shared" si="20"/>
        <v>2453.3333333333335</v>
      </c>
      <c r="M166" s="87">
        <f t="shared" si="21"/>
        <v>2453.3299999999999</v>
      </c>
      <c r="N166" s="86">
        <f t="shared" si="22"/>
        <v>2453.3299999999999</v>
      </c>
    </row>
    <row r="167">
      <c r="A167" s="86">
        <v>163</v>
      </c>
      <c r="B167" s="86" t="s">
        <v>200</v>
      </c>
      <c r="C167" s="86" t="s">
        <v>36</v>
      </c>
      <c r="D167" s="87">
        <v>1</v>
      </c>
      <c r="E167" s="88">
        <v>1040</v>
      </c>
      <c r="F167" s="88">
        <v>1800</v>
      </c>
      <c r="G167" s="87">
        <v>1480</v>
      </c>
      <c r="H167" s="89">
        <f t="shared" si="23"/>
        <v>1440</v>
      </c>
      <c r="I167" s="90">
        <f t="shared" si="24"/>
        <v>381.57568056677826</v>
      </c>
      <c r="J167" s="90">
        <f t="shared" si="18"/>
        <v>26.498311150470709</v>
      </c>
      <c r="K167" s="89">
        <f t="shared" si="19"/>
        <v>1440</v>
      </c>
      <c r="L167" s="87">
        <f t="shared" si="20"/>
        <v>1440</v>
      </c>
      <c r="M167" s="87">
        <f t="shared" si="21"/>
        <v>1440</v>
      </c>
      <c r="N167" s="86">
        <f t="shared" si="22"/>
        <v>1440</v>
      </c>
    </row>
    <row r="168">
      <c r="A168" s="86">
        <v>164</v>
      </c>
      <c r="B168" s="86" t="s">
        <v>201</v>
      </c>
      <c r="C168" s="86" t="s">
        <v>36</v>
      </c>
      <c r="D168" s="87">
        <v>1</v>
      </c>
      <c r="E168" s="88">
        <v>3520</v>
      </c>
      <c r="F168" s="88">
        <v>3400</v>
      </c>
      <c r="G168" s="87">
        <v>3240</v>
      </c>
      <c r="H168" s="89">
        <f t="shared" si="23"/>
        <v>3386.6666666666665</v>
      </c>
      <c r="I168" s="90">
        <f t="shared" si="24"/>
        <v>140.47538337136984</v>
      </c>
      <c r="J168" s="90">
        <f t="shared" si="18"/>
        <v>4.1478951782884801</v>
      </c>
      <c r="K168" s="89">
        <f t="shared" si="19"/>
        <v>3386.6666666666665</v>
      </c>
      <c r="L168" s="87">
        <f t="shared" si="20"/>
        <v>3386.6666666666665</v>
      </c>
      <c r="M168" s="87">
        <f t="shared" si="21"/>
        <v>3386.6599999999999</v>
      </c>
      <c r="N168" s="86">
        <f t="shared" si="22"/>
        <v>3386.6599999999999</v>
      </c>
    </row>
    <row r="169">
      <c r="A169" s="86">
        <v>165</v>
      </c>
      <c r="B169" s="86" t="s">
        <v>202</v>
      </c>
      <c r="C169" s="86" t="s">
        <v>36</v>
      </c>
      <c r="D169" s="87">
        <v>1</v>
      </c>
      <c r="E169" s="88">
        <v>2640</v>
      </c>
      <c r="F169" s="88">
        <v>2800</v>
      </c>
      <c r="G169" s="87">
        <v>2680</v>
      </c>
      <c r="H169" s="89">
        <f t="shared" si="23"/>
        <v>2706.6666666666665</v>
      </c>
      <c r="I169" s="90">
        <f t="shared" si="24"/>
        <v>83.266639978645301</v>
      </c>
      <c r="J169" s="90">
        <f t="shared" si="18"/>
        <v>3.0763536937923144</v>
      </c>
      <c r="K169" s="89">
        <f t="shared" si="19"/>
        <v>2706.6666666666665</v>
      </c>
      <c r="L169" s="87">
        <f t="shared" si="20"/>
        <v>2706.6666666666665</v>
      </c>
      <c r="M169" s="87">
        <f t="shared" si="21"/>
        <v>2706.6599999999999</v>
      </c>
      <c r="N169" s="86">
        <f t="shared" si="22"/>
        <v>2706.6599999999999</v>
      </c>
    </row>
    <row r="170">
      <c r="A170" s="86">
        <v>166</v>
      </c>
      <c r="B170" s="86" t="s">
        <v>203</v>
      </c>
      <c r="C170" s="86" t="s">
        <v>36</v>
      </c>
      <c r="D170" s="87">
        <v>1</v>
      </c>
      <c r="E170" s="88">
        <v>2160</v>
      </c>
      <c r="F170" s="88">
        <v>2200</v>
      </c>
      <c r="G170" s="87">
        <v>2920</v>
      </c>
      <c r="H170" s="89">
        <f t="shared" si="23"/>
        <v>2426.6666666666665</v>
      </c>
      <c r="I170" s="90">
        <f t="shared" si="24"/>
        <v>427.70706486254505</v>
      </c>
      <c r="J170" s="90">
        <f t="shared" si="18"/>
        <v>17.62529113444554</v>
      </c>
      <c r="K170" s="89">
        <f t="shared" si="19"/>
        <v>2426.6666666666665</v>
      </c>
      <c r="L170" s="87">
        <f t="shared" si="20"/>
        <v>2426.6666666666665</v>
      </c>
      <c r="M170" s="87">
        <f t="shared" si="21"/>
        <v>2426.6599999999999</v>
      </c>
      <c r="N170" s="86">
        <f t="shared" si="22"/>
        <v>2426.6599999999999</v>
      </c>
    </row>
    <row r="171">
      <c r="A171" s="86">
        <v>167</v>
      </c>
      <c r="B171" s="86" t="s">
        <v>204</v>
      </c>
      <c r="C171" s="86" t="s">
        <v>39</v>
      </c>
      <c r="D171" s="87">
        <v>1</v>
      </c>
      <c r="E171" s="88">
        <v>3500</v>
      </c>
      <c r="F171" s="88">
        <v>3750</v>
      </c>
      <c r="G171" s="87">
        <v>3870</v>
      </c>
      <c r="H171" s="89">
        <f t="shared" si="23"/>
        <v>3706.6666666666665</v>
      </c>
      <c r="I171" s="90">
        <f t="shared" si="24"/>
        <v>188.76793513023694</v>
      </c>
      <c r="J171" s="90">
        <f t="shared" si="18"/>
        <v>5.0926601204200619</v>
      </c>
      <c r="K171" s="89">
        <f t="shared" si="19"/>
        <v>3706.6666666666665</v>
      </c>
      <c r="L171" s="87">
        <f t="shared" si="20"/>
        <v>3706.6666666666665</v>
      </c>
      <c r="M171" s="87">
        <f t="shared" si="21"/>
        <v>3706.6599999999999</v>
      </c>
      <c r="N171" s="86">
        <f t="shared" si="22"/>
        <v>3706.6599999999999</v>
      </c>
    </row>
    <row r="172">
      <c r="A172" s="86">
        <v>168</v>
      </c>
      <c r="B172" s="86" t="s">
        <v>205</v>
      </c>
      <c r="C172" s="86" t="s">
        <v>36</v>
      </c>
      <c r="D172" s="87">
        <v>1</v>
      </c>
      <c r="E172" s="88">
        <v>3280</v>
      </c>
      <c r="F172" s="88">
        <v>3600</v>
      </c>
      <c r="G172" s="87">
        <v>3360</v>
      </c>
      <c r="H172" s="89">
        <f t="shared" si="23"/>
        <v>3413.3333333333335</v>
      </c>
      <c r="I172" s="90">
        <f t="shared" si="24"/>
        <v>166.5332799572906</v>
      </c>
      <c r="J172" s="90">
        <f t="shared" si="18"/>
        <v>4.878904686248748</v>
      </c>
      <c r="K172" s="89">
        <f t="shared" si="19"/>
        <v>3413.3333333333335</v>
      </c>
      <c r="L172" s="87">
        <f t="shared" si="20"/>
        <v>3413.3333333333335</v>
      </c>
      <c r="M172" s="87">
        <f t="shared" si="21"/>
        <v>3413.3299999999999</v>
      </c>
      <c r="N172" s="86">
        <f t="shared" si="22"/>
        <v>3413.3299999999999</v>
      </c>
    </row>
    <row r="173">
      <c r="A173" s="86">
        <v>169</v>
      </c>
      <c r="B173" s="86" t="s">
        <v>206</v>
      </c>
      <c r="C173" s="86" t="s">
        <v>36</v>
      </c>
      <c r="D173" s="87">
        <v>1</v>
      </c>
      <c r="E173" s="88">
        <v>1160</v>
      </c>
      <c r="F173" s="88">
        <v>1200</v>
      </c>
      <c r="G173" s="87">
        <v>1320</v>
      </c>
      <c r="H173" s="89">
        <f t="shared" si="23"/>
        <v>1226.6666666666667</v>
      </c>
      <c r="I173" s="90">
        <f t="shared" si="24"/>
        <v>83.266639978645301</v>
      </c>
      <c r="J173" s="90">
        <f t="shared" si="18"/>
        <v>6.7880413026069535</v>
      </c>
      <c r="K173" s="89">
        <f t="shared" si="19"/>
        <v>1226.6666666666667</v>
      </c>
      <c r="L173" s="87">
        <f t="shared" si="20"/>
        <v>1226.6666666666667</v>
      </c>
      <c r="M173" s="87">
        <f t="shared" si="21"/>
        <v>1226.6600000000001</v>
      </c>
      <c r="N173" s="86">
        <f t="shared" si="22"/>
        <v>1226.6600000000001</v>
      </c>
    </row>
    <row r="174">
      <c r="A174" s="86">
        <v>170</v>
      </c>
      <c r="B174" s="86" t="s">
        <v>207</v>
      </c>
      <c r="C174" s="86" t="s">
        <v>36</v>
      </c>
      <c r="D174" s="87">
        <v>1</v>
      </c>
      <c r="E174" s="88">
        <v>1340</v>
      </c>
      <c r="F174" s="88">
        <v>1300</v>
      </c>
      <c r="G174" s="87">
        <v>1080</v>
      </c>
      <c r="H174" s="89">
        <f t="shared" si="23"/>
        <v>1240</v>
      </c>
      <c r="I174" s="90">
        <f t="shared" si="24"/>
        <v>140</v>
      </c>
      <c r="J174" s="90">
        <f t="shared" si="18"/>
        <v>11.29032258064516</v>
      </c>
      <c r="K174" s="89">
        <f t="shared" si="19"/>
        <v>1240</v>
      </c>
      <c r="L174" s="87">
        <f t="shared" si="20"/>
        <v>1240</v>
      </c>
      <c r="M174" s="87">
        <f t="shared" si="21"/>
        <v>1240</v>
      </c>
      <c r="N174" s="86">
        <f t="shared" si="22"/>
        <v>1240</v>
      </c>
    </row>
    <row r="175">
      <c r="A175" s="86">
        <v>171</v>
      </c>
      <c r="B175" s="86" t="s">
        <v>208</v>
      </c>
      <c r="C175" s="86" t="s">
        <v>36</v>
      </c>
      <c r="D175" s="87">
        <v>1</v>
      </c>
      <c r="E175" s="88">
        <v>2100</v>
      </c>
      <c r="F175" s="88">
        <v>2500</v>
      </c>
      <c r="G175" s="87">
        <v>2200</v>
      </c>
      <c r="H175" s="89">
        <f t="shared" si="23"/>
        <v>2266.6666666666665</v>
      </c>
      <c r="I175" s="90">
        <f t="shared" si="24"/>
        <v>208.16659994661327</v>
      </c>
      <c r="J175" s="90">
        <f t="shared" si="18"/>
        <v>9.1838205858799977</v>
      </c>
      <c r="K175" s="89">
        <f t="shared" si="19"/>
        <v>2266.6666666666665</v>
      </c>
      <c r="L175" s="87">
        <f t="shared" si="20"/>
        <v>2266.6666666666665</v>
      </c>
      <c r="M175" s="87">
        <f t="shared" si="21"/>
        <v>2266.6599999999999</v>
      </c>
      <c r="N175" s="86">
        <f t="shared" si="22"/>
        <v>2266.6599999999999</v>
      </c>
    </row>
    <row r="176">
      <c r="A176" s="86">
        <v>172</v>
      </c>
      <c r="B176" s="86" t="s">
        <v>209</v>
      </c>
      <c r="C176" s="86" t="s">
        <v>36</v>
      </c>
      <c r="D176" s="87">
        <v>1</v>
      </c>
      <c r="E176" s="88">
        <v>980</v>
      </c>
      <c r="F176" s="88">
        <v>950</v>
      </c>
      <c r="G176" s="87">
        <v>700</v>
      </c>
      <c r="H176" s="89">
        <f t="shared" si="23"/>
        <v>876.66666666666663</v>
      </c>
      <c r="I176" s="90">
        <f t="shared" si="24"/>
        <v>153.73136743466941</v>
      </c>
      <c r="J176" s="90">
        <f t="shared" si="18"/>
        <v>17.535897426007917</v>
      </c>
      <c r="K176" s="89">
        <f t="shared" si="19"/>
        <v>876.66666666666663</v>
      </c>
      <c r="L176" s="87">
        <f t="shared" si="20"/>
        <v>876.66666666666663</v>
      </c>
      <c r="M176" s="87">
        <f t="shared" si="21"/>
        <v>876.65999999999997</v>
      </c>
      <c r="N176" s="86">
        <f t="shared" si="22"/>
        <v>876.65999999999997</v>
      </c>
    </row>
    <row r="177">
      <c r="A177" s="86">
        <v>173</v>
      </c>
      <c r="B177" s="86" t="s">
        <v>210</v>
      </c>
      <c r="C177" s="86" t="s">
        <v>36</v>
      </c>
      <c r="D177" s="87">
        <v>1</v>
      </c>
      <c r="E177" s="88">
        <v>880</v>
      </c>
      <c r="F177" s="88">
        <v>600</v>
      </c>
      <c r="G177" s="87">
        <v>560</v>
      </c>
      <c r="H177" s="89">
        <f t="shared" si="23"/>
        <v>680</v>
      </c>
      <c r="I177" s="90">
        <f t="shared" si="24"/>
        <v>174.35595774162695</v>
      </c>
      <c r="J177" s="90">
        <f t="shared" si="18"/>
        <v>25.640582020827491</v>
      </c>
      <c r="K177" s="89">
        <f t="shared" si="19"/>
        <v>680</v>
      </c>
      <c r="L177" s="87">
        <f t="shared" si="20"/>
        <v>680</v>
      </c>
      <c r="M177" s="87">
        <f t="shared" si="21"/>
        <v>680</v>
      </c>
      <c r="N177" s="86">
        <f t="shared" si="22"/>
        <v>680</v>
      </c>
    </row>
    <row r="178">
      <c r="A178" s="86">
        <v>174</v>
      </c>
      <c r="B178" s="86" t="s">
        <v>211</v>
      </c>
      <c r="C178" s="86" t="s">
        <v>36</v>
      </c>
      <c r="D178" s="87">
        <v>1</v>
      </c>
      <c r="E178" s="88">
        <v>780</v>
      </c>
      <c r="F178" s="88">
        <v>900</v>
      </c>
      <c r="G178" s="87">
        <v>898</v>
      </c>
      <c r="H178" s="89">
        <f t="shared" si="23"/>
        <v>859.33333333333337</v>
      </c>
      <c r="I178" s="90">
        <f t="shared" si="24"/>
        <v>68.711959172572961</v>
      </c>
      <c r="J178" s="90">
        <f t="shared" si="18"/>
        <v>7.9959611139534097</v>
      </c>
      <c r="K178" s="89">
        <f t="shared" si="19"/>
        <v>859.33333333333337</v>
      </c>
      <c r="L178" s="87">
        <f t="shared" si="20"/>
        <v>859.33333333333337</v>
      </c>
      <c r="M178" s="87">
        <f t="shared" si="21"/>
        <v>859.33000000000004</v>
      </c>
      <c r="N178" s="86">
        <f t="shared" si="22"/>
        <v>859.33000000000004</v>
      </c>
    </row>
    <row r="179">
      <c r="A179" s="86">
        <v>175</v>
      </c>
      <c r="B179" s="86" t="s">
        <v>212</v>
      </c>
      <c r="C179" s="86" t="s">
        <v>36</v>
      </c>
      <c r="D179" s="87">
        <v>1</v>
      </c>
      <c r="E179" s="88">
        <v>880</v>
      </c>
      <c r="F179" s="88">
        <v>600</v>
      </c>
      <c r="G179" s="87">
        <v>760</v>
      </c>
      <c r="H179" s="89">
        <f t="shared" si="23"/>
        <v>746.66666666666663</v>
      </c>
      <c r="I179" s="90">
        <f t="shared" si="24"/>
        <v>140.47538337136987</v>
      </c>
      <c r="J179" s="90">
        <f t="shared" si="18"/>
        <v>18.813667415808467</v>
      </c>
      <c r="K179" s="89">
        <f t="shared" si="19"/>
        <v>746.66666666666663</v>
      </c>
      <c r="L179" s="87">
        <f t="shared" si="20"/>
        <v>746.66666666666663</v>
      </c>
      <c r="M179" s="87">
        <f t="shared" si="21"/>
        <v>746.65999999999997</v>
      </c>
      <c r="N179" s="86">
        <f t="shared" si="22"/>
        <v>746.65999999999997</v>
      </c>
    </row>
    <row r="180">
      <c r="A180" s="86">
        <v>176</v>
      </c>
      <c r="B180" s="86" t="s">
        <v>213</v>
      </c>
      <c r="C180" s="86" t="s">
        <v>36</v>
      </c>
      <c r="D180" s="87">
        <v>1</v>
      </c>
      <c r="E180" s="88">
        <v>5040</v>
      </c>
      <c r="F180" s="88">
        <v>5800</v>
      </c>
      <c r="G180" s="87">
        <v>5480</v>
      </c>
      <c r="H180" s="89">
        <f t="shared" si="23"/>
        <v>5440</v>
      </c>
      <c r="I180" s="90">
        <f t="shared" si="24"/>
        <v>381.57568056677826</v>
      </c>
      <c r="J180" s="90">
        <f t="shared" si="18"/>
        <v>7.01425883394813</v>
      </c>
      <c r="K180" s="89">
        <f t="shared" si="19"/>
        <v>5440</v>
      </c>
      <c r="L180" s="87">
        <f t="shared" si="20"/>
        <v>5440</v>
      </c>
      <c r="M180" s="87">
        <f t="shared" si="21"/>
        <v>5440</v>
      </c>
      <c r="N180" s="86">
        <f t="shared" si="22"/>
        <v>5440</v>
      </c>
    </row>
    <row r="181">
      <c r="A181" s="86">
        <v>177</v>
      </c>
      <c r="B181" s="86" t="s">
        <v>214</v>
      </c>
      <c r="C181" s="86" t="s">
        <v>36</v>
      </c>
      <c r="D181" s="87">
        <v>1</v>
      </c>
      <c r="E181" s="88">
        <v>880</v>
      </c>
      <c r="F181" s="88">
        <v>600</v>
      </c>
      <c r="G181" s="87">
        <v>560</v>
      </c>
      <c r="H181" s="89">
        <f t="shared" si="23"/>
        <v>680</v>
      </c>
      <c r="I181" s="90">
        <f t="shared" si="24"/>
        <v>174.35595774162695</v>
      </c>
      <c r="J181" s="90">
        <f t="shared" si="18"/>
        <v>25.640582020827491</v>
      </c>
      <c r="K181" s="89">
        <f t="shared" si="19"/>
        <v>680</v>
      </c>
      <c r="L181" s="87">
        <f t="shared" si="20"/>
        <v>680</v>
      </c>
      <c r="M181" s="87">
        <f t="shared" si="21"/>
        <v>680</v>
      </c>
      <c r="N181" s="86">
        <f t="shared" si="22"/>
        <v>680</v>
      </c>
    </row>
    <row r="182">
      <c r="A182" s="86">
        <v>178</v>
      </c>
      <c r="B182" s="86" t="s">
        <v>215</v>
      </c>
      <c r="C182" s="86" t="s">
        <v>36</v>
      </c>
      <c r="D182" s="87">
        <v>1</v>
      </c>
      <c r="E182" s="88">
        <v>1780</v>
      </c>
      <c r="F182" s="88">
        <v>1500</v>
      </c>
      <c r="G182" s="87">
        <v>1360</v>
      </c>
      <c r="H182" s="89">
        <f t="shared" si="23"/>
        <v>1546.6666666666667</v>
      </c>
      <c r="I182" s="90">
        <f t="shared" si="24"/>
        <v>213.85353243127253</v>
      </c>
      <c r="J182" s="90">
        <f t="shared" si="18"/>
        <v>13.826737010642621</v>
      </c>
      <c r="K182" s="89">
        <f t="shared" si="19"/>
        <v>1546.6666666666667</v>
      </c>
      <c r="L182" s="87">
        <f t="shared" si="20"/>
        <v>1546.6666666666667</v>
      </c>
      <c r="M182" s="87">
        <f t="shared" si="21"/>
        <v>1546.6600000000001</v>
      </c>
      <c r="N182" s="86">
        <f t="shared" si="22"/>
        <v>1546.6600000000001</v>
      </c>
    </row>
    <row r="183">
      <c r="A183" s="86">
        <v>179</v>
      </c>
      <c r="B183" s="86" t="s">
        <v>216</v>
      </c>
      <c r="C183" s="86" t="s">
        <v>36</v>
      </c>
      <c r="D183" s="87">
        <v>1</v>
      </c>
      <c r="E183" s="88">
        <v>520</v>
      </c>
      <c r="F183" s="88">
        <v>400</v>
      </c>
      <c r="G183" s="87">
        <v>390</v>
      </c>
      <c r="H183" s="89">
        <f t="shared" si="23"/>
        <v>436.66666666666669</v>
      </c>
      <c r="I183" s="90">
        <f t="shared" si="24"/>
        <v>72.341781380702344</v>
      </c>
      <c r="J183" s="90">
        <f t="shared" si="18"/>
        <v>16.566820163519619</v>
      </c>
      <c r="K183" s="89">
        <f t="shared" si="19"/>
        <v>436.66666666666669</v>
      </c>
      <c r="L183" s="87">
        <f t="shared" si="20"/>
        <v>436.66666666666669</v>
      </c>
      <c r="M183" s="87">
        <f t="shared" si="21"/>
        <v>436.66000000000003</v>
      </c>
      <c r="N183" s="86">
        <f t="shared" si="22"/>
        <v>436.66000000000003</v>
      </c>
    </row>
    <row r="184">
      <c r="A184" s="86">
        <v>180</v>
      </c>
      <c r="B184" s="86" t="s">
        <v>217</v>
      </c>
      <c r="C184" s="86" t="s">
        <v>36</v>
      </c>
      <c r="D184" s="87">
        <v>1</v>
      </c>
      <c r="E184" s="88">
        <v>1140</v>
      </c>
      <c r="F184" s="88">
        <v>1300</v>
      </c>
      <c r="G184" s="87">
        <v>1080</v>
      </c>
      <c r="H184" s="89">
        <f t="shared" si="23"/>
        <v>1173.3333333333333</v>
      </c>
      <c r="I184" s="90">
        <f t="shared" si="24"/>
        <v>113.72481406154654</v>
      </c>
      <c r="J184" s="90">
        <f t="shared" si="18"/>
        <v>9.6924557438818066</v>
      </c>
      <c r="K184" s="89">
        <f t="shared" si="19"/>
        <v>1173.3333333333333</v>
      </c>
      <c r="L184" s="87">
        <f t="shared" si="20"/>
        <v>1173.3333333333333</v>
      </c>
      <c r="M184" s="87">
        <f t="shared" si="21"/>
        <v>1173.3299999999999</v>
      </c>
      <c r="N184" s="86">
        <f t="shared" si="22"/>
        <v>1173.3299999999999</v>
      </c>
    </row>
    <row r="185">
      <c r="A185" s="86">
        <v>181</v>
      </c>
      <c r="B185" s="86" t="s">
        <v>218</v>
      </c>
      <c r="C185" s="86" t="s">
        <v>36</v>
      </c>
      <c r="D185" s="87">
        <v>1</v>
      </c>
      <c r="E185" s="88">
        <v>1160</v>
      </c>
      <c r="F185" s="88">
        <v>1200</v>
      </c>
      <c r="G185" s="87">
        <v>1020</v>
      </c>
      <c r="H185" s="89">
        <f t="shared" si="23"/>
        <v>1126.6666666666667</v>
      </c>
      <c r="I185" s="90">
        <f t="shared" si="24"/>
        <v>94.516312525052157</v>
      </c>
      <c r="J185" s="90">
        <f t="shared" si="18"/>
        <v>8.3890218217501911</v>
      </c>
      <c r="K185" s="89">
        <f t="shared" si="19"/>
        <v>1126.6666666666667</v>
      </c>
      <c r="L185" s="87">
        <f t="shared" si="20"/>
        <v>1126.6666666666667</v>
      </c>
      <c r="M185" s="87">
        <f t="shared" si="21"/>
        <v>1126.6600000000001</v>
      </c>
      <c r="N185" s="86">
        <f t="shared" si="22"/>
        <v>1126.6600000000001</v>
      </c>
    </row>
    <row r="186">
      <c r="A186" s="86">
        <v>182</v>
      </c>
      <c r="B186" s="86" t="s">
        <v>219</v>
      </c>
      <c r="C186" s="86" t="s">
        <v>36</v>
      </c>
      <c r="D186" s="87">
        <v>1</v>
      </c>
      <c r="E186" s="88">
        <v>1180</v>
      </c>
      <c r="F186" s="88">
        <v>1100</v>
      </c>
      <c r="G186" s="87">
        <v>1060</v>
      </c>
      <c r="H186" s="89">
        <f t="shared" si="23"/>
        <v>1113.3333333333333</v>
      </c>
      <c r="I186" s="90">
        <f t="shared" si="24"/>
        <v>61.101009266077867</v>
      </c>
      <c r="J186" s="90">
        <f t="shared" si="18"/>
        <v>5.4881146047375333</v>
      </c>
      <c r="K186" s="89">
        <f t="shared" si="19"/>
        <v>1113.3333333333333</v>
      </c>
      <c r="L186" s="87">
        <f t="shared" si="20"/>
        <v>1113.3333333333333</v>
      </c>
      <c r="M186" s="87">
        <f t="shared" si="21"/>
        <v>1113.3299999999999</v>
      </c>
      <c r="N186" s="86">
        <f t="shared" si="22"/>
        <v>1113.3299999999999</v>
      </c>
    </row>
    <row r="187">
      <c r="A187" s="86">
        <v>183</v>
      </c>
      <c r="B187" s="86" t="s">
        <v>220</v>
      </c>
      <c r="C187" s="86" t="s">
        <v>36</v>
      </c>
      <c r="D187" s="87">
        <v>1</v>
      </c>
      <c r="E187" s="88">
        <v>1180</v>
      </c>
      <c r="F187" s="88">
        <v>1100</v>
      </c>
      <c r="G187" s="87">
        <v>1260</v>
      </c>
      <c r="H187" s="89">
        <f t="shared" si="23"/>
        <v>1180</v>
      </c>
      <c r="I187" s="90">
        <f t="shared" si="24"/>
        <v>80</v>
      </c>
      <c r="J187" s="90">
        <f t="shared" si="18"/>
        <v>6.7796610169491522</v>
      </c>
      <c r="K187" s="89">
        <f t="shared" si="19"/>
        <v>1180</v>
      </c>
      <c r="L187" s="87">
        <f t="shared" si="20"/>
        <v>1180</v>
      </c>
      <c r="M187" s="87">
        <f t="shared" si="21"/>
        <v>1180</v>
      </c>
      <c r="N187" s="86">
        <f t="shared" si="22"/>
        <v>1180</v>
      </c>
    </row>
    <row r="188">
      <c r="A188" s="86">
        <v>184</v>
      </c>
      <c r="B188" s="86" t="s">
        <v>221</v>
      </c>
      <c r="C188" s="86" t="s">
        <v>36</v>
      </c>
      <c r="D188" s="87">
        <v>1</v>
      </c>
      <c r="E188" s="88">
        <v>160</v>
      </c>
      <c r="F188" s="88">
        <v>200</v>
      </c>
      <c r="G188" s="87">
        <v>120</v>
      </c>
      <c r="H188" s="89">
        <f t="shared" si="23"/>
        <v>160</v>
      </c>
      <c r="I188" s="90">
        <f t="shared" si="24"/>
        <v>40</v>
      </c>
      <c r="J188" s="90">
        <f t="shared" si="18"/>
        <v>25</v>
      </c>
      <c r="K188" s="89">
        <f t="shared" si="19"/>
        <v>160</v>
      </c>
      <c r="L188" s="87">
        <f t="shared" si="20"/>
        <v>160</v>
      </c>
      <c r="M188" s="87">
        <f t="shared" si="21"/>
        <v>160</v>
      </c>
      <c r="N188" s="86">
        <f t="shared" si="22"/>
        <v>160</v>
      </c>
    </row>
    <row r="189">
      <c r="A189" s="86">
        <v>185</v>
      </c>
      <c r="B189" s="86" t="s">
        <v>222</v>
      </c>
      <c r="C189" s="86" t="s">
        <v>36</v>
      </c>
      <c r="D189" s="87">
        <v>1</v>
      </c>
      <c r="E189" s="88">
        <v>320</v>
      </c>
      <c r="F189" s="88">
        <v>400</v>
      </c>
      <c r="G189" s="87">
        <v>340</v>
      </c>
      <c r="H189" s="89">
        <f t="shared" si="23"/>
        <v>353.33333333333331</v>
      </c>
      <c r="I189" s="90">
        <f t="shared" si="24"/>
        <v>41.633319989322658</v>
      </c>
      <c r="J189" s="90">
        <f t="shared" si="18"/>
        <v>11.783015091317733</v>
      </c>
      <c r="K189" s="89">
        <f t="shared" si="19"/>
        <v>353.33333333333331</v>
      </c>
      <c r="L189" s="87">
        <f t="shared" si="20"/>
        <v>353.33333333333331</v>
      </c>
      <c r="M189" s="87">
        <f t="shared" si="21"/>
        <v>353.32999999999998</v>
      </c>
      <c r="N189" s="86">
        <f t="shared" si="22"/>
        <v>353.32999999999998</v>
      </c>
    </row>
    <row r="190">
      <c r="A190" s="86">
        <v>186</v>
      </c>
      <c r="B190" s="86" t="s">
        <v>223</v>
      </c>
      <c r="C190" s="86" t="s">
        <v>36</v>
      </c>
      <c r="D190" s="87">
        <v>1</v>
      </c>
      <c r="E190" s="88">
        <v>460</v>
      </c>
      <c r="F190" s="88">
        <v>570</v>
      </c>
      <c r="G190" s="87">
        <v>520</v>
      </c>
      <c r="H190" s="89">
        <f t="shared" si="23"/>
        <v>516.66666666666663</v>
      </c>
      <c r="I190" s="90">
        <f t="shared" si="24"/>
        <v>55.075705472861017</v>
      </c>
      <c r="J190" s="90">
        <f t="shared" si="18"/>
        <v>10.659813962489229</v>
      </c>
      <c r="K190" s="89">
        <f t="shared" si="19"/>
        <v>516.66666666666663</v>
      </c>
      <c r="L190" s="87">
        <f t="shared" si="20"/>
        <v>516.66666666666663</v>
      </c>
      <c r="M190" s="87">
        <f t="shared" si="21"/>
        <v>516.65999999999997</v>
      </c>
      <c r="N190" s="86">
        <f t="shared" si="22"/>
        <v>516.65999999999997</v>
      </c>
    </row>
    <row r="191">
      <c r="A191" s="86">
        <v>187</v>
      </c>
      <c r="B191" s="86" t="s">
        <v>224</v>
      </c>
      <c r="C191" s="86" t="s">
        <v>36</v>
      </c>
      <c r="D191" s="87">
        <v>1</v>
      </c>
      <c r="E191" s="88">
        <v>5420</v>
      </c>
      <c r="F191" s="88">
        <v>5900</v>
      </c>
      <c r="G191" s="87">
        <v>5040</v>
      </c>
      <c r="H191" s="89">
        <f t="shared" si="23"/>
        <v>5453.333333333333</v>
      </c>
      <c r="I191" s="90">
        <f t="shared" si="24"/>
        <v>430.96790290383962</v>
      </c>
      <c r="J191" s="90">
        <f t="shared" si="18"/>
        <v>7.9028344053271331</v>
      </c>
      <c r="K191" s="89">
        <f t="shared" si="19"/>
        <v>5453.333333333333</v>
      </c>
      <c r="L191" s="87">
        <f t="shared" si="20"/>
        <v>5453.333333333333</v>
      </c>
      <c r="M191" s="87">
        <f t="shared" si="21"/>
        <v>5453.3299999999999</v>
      </c>
      <c r="N191" s="86">
        <f t="shared" si="22"/>
        <v>5453.3299999999999</v>
      </c>
    </row>
    <row r="192">
      <c r="A192" s="86">
        <v>188</v>
      </c>
      <c r="B192" s="86" t="s">
        <v>225</v>
      </c>
      <c r="C192" s="86" t="s">
        <v>36</v>
      </c>
      <c r="D192" s="87">
        <v>1</v>
      </c>
      <c r="E192" s="88">
        <v>1240</v>
      </c>
      <c r="F192" s="88">
        <v>1800</v>
      </c>
      <c r="G192" s="87">
        <v>1880</v>
      </c>
      <c r="H192" s="89">
        <f t="shared" si="23"/>
        <v>1640</v>
      </c>
      <c r="I192" s="90">
        <f t="shared" si="24"/>
        <v>348.7119154832539</v>
      </c>
      <c r="J192" s="90">
        <f t="shared" si="18"/>
        <v>21.262921675808162</v>
      </c>
      <c r="K192" s="89">
        <f t="shared" si="19"/>
        <v>1640</v>
      </c>
      <c r="L192" s="87">
        <f t="shared" si="20"/>
        <v>1640</v>
      </c>
      <c r="M192" s="87">
        <f t="shared" si="21"/>
        <v>1640</v>
      </c>
      <c r="N192" s="86">
        <f t="shared" si="22"/>
        <v>1640</v>
      </c>
    </row>
    <row r="193">
      <c r="A193" s="86">
        <v>189</v>
      </c>
      <c r="B193" s="86" t="s">
        <v>226</v>
      </c>
      <c r="C193" s="86" t="s">
        <v>36</v>
      </c>
      <c r="D193" s="87">
        <v>1</v>
      </c>
      <c r="E193" s="88">
        <v>5780</v>
      </c>
      <c r="F193" s="88">
        <v>5100</v>
      </c>
      <c r="G193" s="87">
        <v>5360</v>
      </c>
      <c r="H193" s="89">
        <f t="shared" si="23"/>
        <v>5413.333333333333</v>
      </c>
      <c r="I193" s="90">
        <f t="shared" si="24"/>
        <v>343.12291286554057</v>
      </c>
      <c r="J193" s="90">
        <f t="shared" si="18"/>
        <v>6.3384774544126961</v>
      </c>
      <c r="K193" s="89">
        <f t="shared" si="19"/>
        <v>5413.333333333333</v>
      </c>
      <c r="L193" s="87">
        <f t="shared" si="20"/>
        <v>5413.333333333333</v>
      </c>
      <c r="M193" s="87">
        <f t="shared" si="21"/>
        <v>5413.3299999999999</v>
      </c>
      <c r="N193" s="86">
        <f t="shared" si="22"/>
        <v>5413.3299999999999</v>
      </c>
    </row>
    <row r="194">
      <c r="A194" s="86">
        <v>190</v>
      </c>
      <c r="B194" s="86" t="s">
        <v>227</v>
      </c>
      <c r="C194" s="86" t="s">
        <v>36</v>
      </c>
      <c r="D194" s="87">
        <v>1</v>
      </c>
      <c r="E194" s="88">
        <v>1620</v>
      </c>
      <c r="F194" s="88">
        <v>900</v>
      </c>
      <c r="G194" s="87">
        <v>1440</v>
      </c>
      <c r="H194" s="89">
        <f t="shared" si="23"/>
        <v>1320</v>
      </c>
      <c r="I194" s="90">
        <f t="shared" si="24"/>
        <v>374.69987990390388</v>
      </c>
      <c r="J194" s="90">
        <f t="shared" si="18"/>
        <v>28.386354538174537</v>
      </c>
      <c r="K194" s="89">
        <f t="shared" si="19"/>
        <v>1320</v>
      </c>
      <c r="L194" s="87">
        <f t="shared" si="20"/>
        <v>1320</v>
      </c>
      <c r="M194" s="87">
        <f t="shared" si="21"/>
        <v>1320</v>
      </c>
      <c r="N194" s="86">
        <f t="shared" si="22"/>
        <v>1320</v>
      </c>
    </row>
    <row r="195">
      <c r="A195" s="86">
        <v>191</v>
      </c>
      <c r="B195" s="86" t="s">
        <v>228</v>
      </c>
      <c r="C195" s="86" t="s">
        <v>36</v>
      </c>
      <c r="D195" s="87">
        <v>1</v>
      </c>
      <c r="E195" s="88">
        <v>1140</v>
      </c>
      <c r="F195" s="88">
        <v>1300</v>
      </c>
      <c r="G195" s="87">
        <v>1680</v>
      </c>
      <c r="H195" s="89">
        <f t="shared" si="23"/>
        <v>1373.3333333333333</v>
      </c>
      <c r="I195" s="90">
        <f t="shared" si="24"/>
        <v>277.36858750286297</v>
      </c>
      <c r="J195" s="90">
        <f t="shared" si="18"/>
        <v>20.196741808460896</v>
      </c>
      <c r="K195" s="89">
        <f t="shared" si="19"/>
        <v>1373.3333333333333</v>
      </c>
      <c r="L195" s="87">
        <f t="shared" si="20"/>
        <v>1373.3333333333333</v>
      </c>
      <c r="M195" s="87">
        <f t="shared" si="21"/>
        <v>1373.3299999999999</v>
      </c>
      <c r="N195" s="86">
        <f t="shared" si="22"/>
        <v>1373.3299999999999</v>
      </c>
    </row>
    <row r="196">
      <c r="A196" s="86">
        <v>192</v>
      </c>
      <c r="B196" s="86" t="s">
        <v>229</v>
      </c>
      <c r="C196" s="86" t="s">
        <v>36</v>
      </c>
      <c r="D196" s="87">
        <v>1</v>
      </c>
      <c r="E196" s="88">
        <v>11200</v>
      </c>
      <c r="F196" s="88">
        <v>11000</v>
      </c>
      <c r="G196" s="87">
        <v>11400</v>
      </c>
      <c r="H196" s="89">
        <f t="shared" si="23"/>
        <v>11200</v>
      </c>
      <c r="I196" s="90">
        <f t="shared" si="24"/>
        <v>200</v>
      </c>
      <c r="J196" s="90">
        <f t="shared" si="18"/>
        <v>1.7857142857142856</v>
      </c>
      <c r="K196" s="89">
        <f t="shared" si="19"/>
        <v>11200</v>
      </c>
      <c r="L196" s="87">
        <f t="shared" si="20"/>
        <v>11200</v>
      </c>
      <c r="M196" s="87">
        <f t="shared" si="21"/>
        <v>11200</v>
      </c>
      <c r="N196" s="86">
        <f t="shared" si="22"/>
        <v>11200</v>
      </c>
    </row>
    <row r="197">
      <c r="A197" s="86">
        <v>193</v>
      </c>
      <c r="B197" s="86" t="s">
        <v>230</v>
      </c>
      <c r="C197" s="86" t="s">
        <v>36</v>
      </c>
      <c r="D197" s="87">
        <v>1</v>
      </c>
      <c r="E197" s="88">
        <v>3280</v>
      </c>
      <c r="F197" s="88">
        <v>3600</v>
      </c>
      <c r="G197" s="87">
        <v>3360</v>
      </c>
      <c r="H197" s="89">
        <f t="shared" si="23"/>
        <v>3413.3333333333335</v>
      </c>
      <c r="I197" s="90">
        <f t="shared" si="24"/>
        <v>166.5332799572906</v>
      </c>
      <c r="J197" s="90">
        <f t="shared" ref="J197:J260" si="25">I197/H197*100</f>
        <v>4.878904686248748</v>
      </c>
      <c r="K197" s="89">
        <f t="shared" ref="K197:K260" si="26">H197*D197</f>
        <v>3413.3333333333335</v>
      </c>
      <c r="L197" s="87">
        <f t="shared" ref="L197:L260" si="27">K197/D197</f>
        <v>3413.3333333333335</v>
      </c>
      <c r="M197" s="87">
        <f t="shared" ref="M197:M260" si="28">ROUNDDOWN(L197,2)</f>
        <v>3413.3299999999999</v>
      </c>
      <c r="N197" s="86">
        <f t="shared" ref="N197:N260" si="29">M197*D197</f>
        <v>3413.3299999999999</v>
      </c>
    </row>
    <row r="198">
      <c r="A198" s="86">
        <v>194</v>
      </c>
      <c r="B198" s="86" t="s">
        <v>231</v>
      </c>
      <c r="C198" s="86" t="s">
        <v>36</v>
      </c>
      <c r="D198" s="87">
        <v>1</v>
      </c>
      <c r="E198" s="88">
        <v>23380</v>
      </c>
      <c r="F198" s="88">
        <v>24100</v>
      </c>
      <c r="G198" s="87">
        <v>23560</v>
      </c>
      <c r="H198" s="89">
        <f t="shared" si="23"/>
        <v>23680</v>
      </c>
      <c r="I198" s="90">
        <f t="shared" si="24"/>
        <v>374.69987990390388</v>
      </c>
      <c r="J198" s="90">
        <f t="shared" si="25"/>
        <v>1.5823474658104049</v>
      </c>
      <c r="K198" s="89">
        <f t="shared" si="26"/>
        <v>23680</v>
      </c>
      <c r="L198" s="87">
        <f t="shared" si="27"/>
        <v>23680</v>
      </c>
      <c r="M198" s="87">
        <f t="shared" si="28"/>
        <v>23680</v>
      </c>
      <c r="N198" s="86">
        <f t="shared" si="29"/>
        <v>23680</v>
      </c>
    </row>
    <row r="199">
      <c r="A199" s="86">
        <v>195</v>
      </c>
      <c r="B199" s="86" t="s">
        <v>232</v>
      </c>
      <c r="C199" s="86" t="s">
        <v>36</v>
      </c>
      <c r="D199" s="87">
        <v>1</v>
      </c>
      <c r="E199" s="88">
        <v>4200</v>
      </c>
      <c r="F199" s="88">
        <v>4500</v>
      </c>
      <c r="G199" s="87">
        <v>4400</v>
      </c>
      <c r="H199" s="89">
        <f t="shared" si="23"/>
        <v>4366.666666666667</v>
      </c>
      <c r="I199" s="90">
        <f t="shared" si="24"/>
        <v>152.75252316519467</v>
      </c>
      <c r="J199" s="90">
        <f t="shared" si="25"/>
        <v>3.4981493854624732</v>
      </c>
      <c r="K199" s="89">
        <f t="shared" si="26"/>
        <v>4366.666666666667</v>
      </c>
      <c r="L199" s="87">
        <f t="shared" si="27"/>
        <v>4366.666666666667</v>
      </c>
      <c r="M199" s="87">
        <f t="shared" si="28"/>
        <v>4366.6599999999999</v>
      </c>
      <c r="N199" s="86">
        <f t="shared" si="29"/>
        <v>4366.6599999999999</v>
      </c>
    </row>
    <row r="200">
      <c r="A200" s="86">
        <v>196</v>
      </c>
      <c r="B200" s="86" t="s">
        <v>233</v>
      </c>
      <c r="C200" s="86" t="s">
        <v>36</v>
      </c>
      <c r="D200" s="87">
        <v>1</v>
      </c>
      <c r="E200" s="88">
        <v>2300</v>
      </c>
      <c r="F200" s="88">
        <v>2500</v>
      </c>
      <c r="G200" s="87">
        <v>2600</v>
      </c>
      <c r="H200" s="89">
        <f t="shared" si="23"/>
        <v>2466.6666666666665</v>
      </c>
      <c r="I200" s="90">
        <f t="shared" si="24"/>
        <v>152.75252316519467</v>
      </c>
      <c r="J200" s="90">
        <f t="shared" si="25"/>
        <v>6.1926698580484327</v>
      </c>
      <c r="K200" s="89">
        <f t="shared" si="26"/>
        <v>2466.6666666666665</v>
      </c>
      <c r="L200" s="87">
        <f t="shared" si="27"/>
        <v>2466.6666666666665</v>
      </c>
      <c r="M200" s="87">
        <f t="shared" si="28"/>
        <v>2466.6599999999999</v>
      </c>
      <c r="N200" s="86">
        <f t="shared" si="29"/>
        <v>2466.6599999999999</v>
      </c>
    </row>
    <row r="201">
      <c r="A201" s="86">
        <v>197</v>
      </c>
      <c r="B201" s="86" t="s">
        <v>234</v>
      </c>
      <c r="C201" s="86" t="s">
        <v>36</v>
      </c>
      <c r="D201" s="87">
        <v>1</v>
      </c>
      <c r="E201" s="88">
        <v>19380</v>
      </c>
      <c r="F201" s="88">
        <v>18100</v>
      </c>
      <c r="G201" s="87">
        <v>18560</v>
      </c>
      <c r="H201" s="89">
        <f t="shared" si="23"/>
        <v>18680</v>
      </c>
      <c r="I201" s="90">
        <f t="shared" si="24"/>
        <v>648.38260309789314</v>
      </c>
      <c r="J201" s="90">
        <f t="shared" si="25"/>
        <v>3.4709989459201984</v>
      </c>
      <c r="K201" s="89">
        <f t="shared" si="26"/>
        <v>18680</v>
      </c>
      <c r="L201" s="87">
        <f t="shared" si="27"/>
        <v>18680</v>
      </c>
      <c r="M201" s="87">
        <f t="shared" si="28"/>
        <v>18680</v>
      </c>
      <c r="N201" s="86">
        <f t="shared" si="29"/>
        <v>18680</v>
      </c>
    </row>
    <row r="202">
      <c r="A202" s="86">
        <v>198</v>
      </c>
      <c r="B202" s="86" t="s">
        <v>235</v>
      </c>
      <c r="C202" s="86" t="s">
        <v>36</v>
      </c>
      <c r="D202" s="87">
        <v>1</v>
      </c>
      <c r="E202" s="88">
        <v>3420</v>
      </c>
      <c r="F202" s="88">
        <v>3900</v>
      </c>
      <c r="G202" s="87">
        <v>3440</v>
      </c>
      <c r="H202" s="89">
        <f t="shared" si="23"/>
        <v>3586.6666666666665</v>
      </c>
      <c r="I202" s="90">
        <f t="shared" si="24"/>
        <v>271.53882472555068</v>
      </c>
      <c r="J202" s="90">
        <f t="shared" si="25"/>
        <v>7.5707850759911901</v>
      </c>
      <c r="K202" s="89">
        <f t="shared" si="26"/>
        <v>3586.6666666666665</v>
      </c>
      <c r="L202" s="87">
        <f t="shared" si="27"/>
        <v>3586.6666666666665</v>
      </c>
      <c r="M202" s="87">
        <f t="shared" si="28"/>
        <v>3586.6599999999999</v>
      </c>
      <c r="N202" s="86">
        <f t="shared" si="29"/>
        <v>3586.6599999999999</v>
      </c>
    </row>
    <row r="203">
      <c r="A203" s="86">
        <v>199</v>
      </c>
      <c r="B203" s="86" t="s">
        <v>236</v>
      </c>
      <c r="C203" s="86" t="s">
        <v>36</v>
      </c>
      <c r="D203" s="87">
        <v>1</v>
      </c>
      <c r="E203" s="88">
        <v>3060</v>
      </c>
      <c r="F203" s="88">
        <v>3700</v>
      </c>
      <c r="G203" s="87">
        <v>3720</v>
      </c>
      <c r="H203" s="89">
        <f t="shared" si="23"/>
        <v>3493.3333333333335</v>
      </c>
      <c r="I203" s="90">
        <f t="shared" si="24"/>
        <v>375.41088600802897</v>
      </c>
      <c r="J203" s="90">
        <f t="shared" si="25"/>
        <v>10.746494828474111</v>
      </c>
      <c r="K203" s="89">
        <f t="shared" si="26"/>
        <v>3493.3333333333335</v>
      </c>
      <c r="L203" s="87">
        <f t="shared" si="27"/>
        <v>3493.3333333333335</v>
      </c>
      <c r="M203" s="87">
        <f t="shared" si="28"/>
        <v>3493.3299999999999</v>
      </c>
      <c r="N203" s="86">
        <f t="shared" si="29"/>
        <v>3493.3299999999999</v>
      </c>
    </row>
    <row r="204">
      <c r="A204" s="86">
        <v>200</v>
      </c>
      <c r="B204" s="86" t="s">
        <v>237</v>
      </c>
      <c r="C204" s="86" t="s">
        <v>36</v>
      </c>
      <c r="D204" s="87">
        <v>1</v>
      </c>
      <c r="E204" s="88">
        <v>8280</v>
      </c>
      <c r="F204" s="88">
        <v>8600</v>
      </c>
      <c r="G204" s="87">
        <v>8360</v>
      </c>
      <c r="H204" s="89">
        <f t="shared" si="23"/>
        <v>8413.3333333333339</v>
      </c>
      <c r="I204" s="90">
        <f t="shared" si="24"/>
        <v>166.53327995729063</v>
      </c>
      <c r="J204" s="90">
        <f t="shared" si="25"/>
        <v>1.9793971468774638</v>
      </c>
      <c r="K204" s="89">
        <f t="shared" si="26"/>
        <v>8413.3333333333339</v>
      </c>
      <c r="L204" s="87">
        <f t="shared" si="27"/>
        <v>8413.3333333333339</v>
      </c>
      <c r="M204" s="87">
        <f t="shared" si="28"/>
        <v>8413.3299999999999</v>
      </c>
      <c r="N204" s="86">
        <f t="shared" si="29"/>
        <v>8413.3299999999999</v>
      </c>
    </row>
    <row r="205">
      <c r="A205" s="86">
        <v>201</v>
      </c>
      <c r="B205" s="86" t="s">
        <v>238</v>
      </c>
      <c r="C205" s="86" t="s">
        <v>36</v>
      </c>
      <c r="D205" s="87">
        <v>1</v>
      </c>
      <c r="E205" s="88">
        <v>5520</v>
      </c>
      <c r="F205" s="88">
        <v>5400</v>
      </c>
      <c r="G205" s="87">
        <v>5240</v>
      </c>
      <c r="H205" s="89">
        <f t="shared" si="23"/>
        <v>5386.666666666667</v>
      </c>
      <c r="I205" s="90">
        <f t="shared" si="24"/>
        <v>140.47538337136987</v>
      </c>
      <c r="J205" s="90">
        <f t="shared" si="25"/>
        <v>2.6078350873397871</v>
      </c>
      <c r="K205" s="89">
        <f t="shared" si="26"/>
        <v>5386.666666666667</v>
      </c>
      <c r="L205" s="87">
        <f t="shared" si="27"/>
        <v>5386.666666666667</v>
      </c>
      <c r="M205" s="87">
        <f t="shared" si="28"/>
        <v>5386.6599999999999</v>
      </c>
      <c r="N205" s="86">
        <f t="shared" si="29"/>
        <v>5386.6599999999999</v>
      </c>
    </row>
    <row r="206">
      <c r="A206" s="86">
        <v>202</v>
      </c>
      <c r="B206" s="86" t="s">
        <v>239</v>
      </c>
      <c r="C206" s="86" t="s">
        <v>36</v>
      </c>
      <c r="D206" s="87">
        <v>1</v>
      </c>
      <c r="E206" s="88">
        <v>2140</v>
      </c>
      <c r="F206" s="88">
        <v>2300</v>
      </c>
      <c r="G206" s="87">
        <v>2680</v>
      </c>
      <c r="H206" s="89">
        <f t="shared" si="23"/>
        <v>2373.3333333333335</v>
      </c>
      <c r="I206" s="90">
        <f t="shared" si="24"/>
        <v>277.36858750286297</v>
      </c>
      <c r="J206" s="90">
        <f t="shared" si="25"/>
        <v>11.686878686918382</v>
      </c>
      <c r="K206" s="89">
        <f t="shared" si="26"/>
        <v>2373.3333333333335</v>
      </c>
      <c r="L206" s="87">
        <f t="shared" si="27"/>
        <v>2373.3333333333335</v>
      </c>
      <c r="M206" s="87">
        <f t="shared" si="28"/>
        <v>2373.3299999999999</v>
      </c>
      <c r="N206" s="86">
        <f t="shared" si="29"/>
        <v>2373.3299999999999</v>
      </c>
    </row>
    <row r="207">
      <c r="A207" s="86">
        <v>203</v>
      </c>
      <c r="B207" s="86" t="s">
        <v>240</v>
      </c>
      <c r="C207" s="86" t="s">
        <v>36</v>
      </c>
      <c r="D207" s="87">
        <v>1</v>
      </c>
      <c r="E207" s="88">
        <v>1100</v>
      </c>
      <c r="F207" s="88">
        <v>1500</v>
      </c>
      <c r="G207" s="87">
        <v>1200</v>
      </c>
      <c r="H207" s="89">
        <f t="shared" si="23"/>
        <v>1266.6666666666667</v>
      </c>
      <c r="I207" s="90">
        <f t="shared" si="24"/>
        <v>208.16659994661327</v>
      </c>
      <c r="J207" s="90">
        <f t="shared" si="25"/>
        <v>16.434205258943152</v>
      </c>
      <c r="K207" s="89">
        <f t="shared" si="26"/>
        <v>1266.6666666666667</v>
      </c>
      <c r="L207" s="87">
        <f t="shared" si="27"/>
        <v>1266.6666666666667</v>
      </c>
      <c r="M207" s="87">
        <f t="shared" si="28"/>
        <v>1266.6600000000001</v>
      </c>
      <c r="N207" s="86">
        <f t="shared" si="29"/>
        <v>1266.6600000000001</v>
      </c>
    </row>
    <row r="208">
      <c r="A208" s="86">
        <v>204</v>
      </c>
      <c r="B208" s="86" t="s">
        <v>241</v>
      </c>
      <c r="C208" s="86" t="s">
        <v>36</v>
      </c>
      <c r="D208" s="87">
        <v>1</v>
      </c>
      <c r="E208" s="88">
        <v>1840</v>
      </c>
      <c r="F208" s="88">
        <v>1350</v>
      </c>
      <c r="G208" s="87">
        <v>1500</v>
      </c>
      <c r="H208" s="89">
        <f t="shared" si="23"/>
        <v>1563.3333333333333</v>
      </c>
      <c r="I208" s="90">
        <f t="shared" si="24"/>
        <v>251.06440076867395</v>
      </c>
      <c r="J208" s="90">
        <f t="shared" si="25"/>
        <v>16.059556552367205</v>
      </c>
      <c r="K208" s="89">
        <f t="shared" si="26"/>
        <v>1563.3333333333333</v>
      </c>
      <c r="L208" s="87">
        <f t="shared" si="27"/>
        <v>1563.3333333333333</v>
      </c>
      <c r="M208" s="87">
        <f t="shared" si="28"/>
        <v>1563.3299999999999</v>
      </c>
      <c r="N208" s="86">
        <f t="shared" si="29"/>
        <v>1563.3299999999999</v>
      </c>
    </row>
    <row r="209">
      <c r="A209" s="86">
        <v>205</v>
      </c>
      <c r="B209" s="86" t="s">
        <v>242</v>
      </c>
      <c r="C209" s="86" t="s">
        <v>36</v>
      </c>
      <c r="D209" s="87">
        <v>1</v>
      </c>
      <c r="E209" s="88">
        <v>1120</v>
      </c>
      <c r="F209" s="88">
        <v>1400</v>
      </c>
      <c r="G209" s="87">
        <v>1440</v>
      </c>
      <c r="H209" s="89">
        <f t="shared" si="23"/>
        <v>1320</v>
      </c>
      <c r="I209" s="90">
        <f t="shared" si="24"/>
        <v>174.35595774162695</v>
      </c>
      <c r="J209" s="90">
        <f t="shared" si="25"/>
        <v>13.208784677395982</v>
      </c>
      <c r="K209" s="89">
        <f t="shared" si="26"/>
        <v>1320</v>
      </c>
      <c r="L209" s="87">
        <f t="shared" si="27"/>
        <v>1320</v>
      </c>
      <c r="M209" s="87">
        <f t="shared" si="28"/>
        <v>1320</v>
      </c>
      <c r="N209" s="86">
        <f t="shared" si="29"/>
        <v>1320</v>
      </c>
    </row>
    <row r="210">
      <c r="A210" s="86">
        <v>206</v>
      </c>
      <c r="B210" s="86" t="s">
        <v>243</v>
      </c>
      <c r="C210" s="86" t="s">
        <v>36</v>
      </c>
      <c r="D210" s="87">
        <v>1</v>
      </c>
      <c r="E210" s="88">
        <v>1220</v>
      </c>
      <c r="F210" s="88">
        <v>1900</v>
      </c>
      <c r="G210" s="87">
        <v>1640</v>
      </c>
      <c r="H210" s="89">
        <f t="shared" si="23"/>
        <v>1586.6666666666667</v>
      </c>
      <c r="I210" s="90">
        <f t="shared" si="24"/>
        <v>343.12291286554057</v>
      </c>
      <c r="J210" s="90">
        <f t="shared" si="25"/>
        <v>21.625393667996253</v>
      </c>
      <c r="K210" s="89">
        <f t="shared" si="26"/>
        <v>1586.6666666666667</v>
      </c>
      <c r="L210" s="87">
        <f t="shared" si="27"/>
        <v>1586.6666666666667</v>
      </c>
      <c r="M210" s="87">
        <f t="shared" si="28"/>
        <v>1586.6600000000001</v>
      </c>
      <c r="N210" s="86">
        <f t="shared" si="29"/>
        <v>1586.6600000000001</v>
      </c>
    </row>
    <row r="211">
      <c r="A211" s="86">
        <v>207</v>
      </c>
      <c r="B211" s="86" t="s">
        <v>244</v>
      </c>
      <c r="C211" s="86" t="s">
        <v>81</v>
      </c>
      <c r="D211" s="87">
        <v>1</v>
      </c>
      <c r="E211" s="88">
        <v>520</v>
      </c>
      <c r="F211" s="88">
        <v>700</v>
      </c>
      <c r="G211" s="87">
        <v>680</v>
      </c>
      <c r="H211" s="89">
        <f t="shared" si="23"/>
        <v>633.33333333333337</v>
      </c>
      <c r="I211" s="90">
        <f t="shared" si="24"/>
        <v>98.657657246324945</v>
      </c>
      <c r="J211" s="90">
        <f t="shared" si="25"/>
        <v>15.577524828367096</v>
      </c>
      <c r="K211" s="89">
        <f t="shared" si="26"/>
        <v>633.33333333333337</v>
      </c>
      <c r="L211" s="87">
        <f t="shared" si="27"/>
        <v>633.33333333333337</v>
      </c>
      <c r="M211" s="87">
        <f t="shared" si="28"/>
        <v>633.33000000000004</v>
      </c>
      <c r="N211" s="86">
        <f t="shared" si="29"/>
        <v>633.33000000000004</v>
      </c>
    </row>
    <row r="212">
      <c r="A212" s="86">
        <v>208</v>
      </c>
      <c r="B212" s="86" t="s">
        <v>245</v>
      </c>
      <c r="C212" s="86" t="s">
        <v>39</v>
      </c>
      <c r="D212" s="87">
        <v>1</v>
      </c>
      <c r="E212" s="88">
        <v>3140</v>
      </c>
      <c r="F212" s="88">
        <v>3300</v>
      </c>
      <c r="G212" s="87">
        <v>3680</v>
      </c>
      <c r="H212" s="89">
        <f t="shared" si="23"/>
        <v>3373.3333333333335</v>
      </c>
      <c r="I212" s="90">
        <f t="shared" si="24"/>
        <v>277.36858750286297</v>
      </c>
      <c r="J212" s="90">
        <f t="shared" si="25"/>
        <v>8.2223889575947524</v>
      </c>
      <c r="K212" s="89">
        <f t="shared" si="26"/>
        <v>3373.3333333333335</v>
      </c>
      <c r="L212" s="87">
        <f t="shared" si="27"/>
        <v>3373.3333333333335</v>
      </c>
      <c r="M212" s="87">
        <f t="shared" si="28"/>
        <v>3373.3299999999999</v>
      </c>
      <c r="N212" s="86">
        <f t="shared" si="29"/>
        <v>3373.3299999999999</v>
      </c>
    </row>
    <row r="213">
      <c r="A213" s="86">
        <v>209</v>
      </c>
      <c r="B213" s="86" t="s">
        <v>246</v>
      </c>
      <c r="C213" s="86" t="s">
        <v>39</v>
      </c>
      <c r="D213" s="87">
        <v>1</v>
      </c>
      <c r="E213" s="88">
        <v>3300</v>
      </c>
      <c r="F213" s="88">
        <v>3500</v>
      </c>
      <c r="G213" s="87">
        <v>3600</v>
      </c>
      <c r="H213" s="89">
        <f t="shared" si="23"/>
        <v>3466.6666666666665</v>
      </c>
      <c r="I213" s="90">
        <f t="shared" si="24"/>
        <v>152.75252316519467</v>
      </c>
      <c r="J213" s="90">
        <f t="shared" si="25"/>
        <v>4.406322783611385</v>
      </c>
      <c r="K213" s="89">
        <f t="shared" si="26"/>
        <v>3466.6666666666665</v>
      </c>
      <c r="L213" s="87">
        <f t="shared" si="27"/>
        <v>3466.6666666666665</v>
      </c>
      <c r="M213" s="87">
        <f t="shared" si="28"/>
        <v>3466.6599999999999</v>
      </c>
      <c r="N213" s="86">
        <f t="shared" si="29"/>
        <v>3466.6599999999999</v>
      </c>
    </row>
    <row r="214">
      <c r="A214" s="86">
        <v>210</v>
      </c>
      <c r="B214" s="86" t="s">
        <v>247</v>
      </c>
      <c r="C214" s="86" t="s">
        <v>36</v>
      </c>
      <c r="D214" s="87">
        <v>1</v>
      </c>
      <c r="E214" s="88">
        <v>2280</v>
      </c>
      <c r="F214" s="88">
        <v>2600</v>
      </c>
      <c r="G214" s="87">
        <v>2360</v>
      </c>
      <c r="H214" s="89">
        <f t="shared" si="23"/>
        <v>2413.3333333333335</v>
      </c>
      <c r="I214" s="90">
        <f t="shared" si="24"/>
        <v>166.5332799572906</v>
      </c>
      <c r="J214" s="90">
        <f t="shared" si="25"/>
        <v>6.9005502744733676</v>
      </c>
      <c r="K214" s="89">
        <f t="shared" si="26"/>
        <v>2413.3333333333335</v>
      </c>
      <c r="L214" s="87">
        <f t="shared" si="27"/>
        <v>2413.3333333333335</v>
      </c>
      <c r="M214" s="87">
        <f t="shared" si="28"/>
        <v>2413.3299999999999</v>
      </c>
      <c r="N214" s="86">
        <f t="shared" si="29"/>
        <v>2413.3299999999999</v>
      </c>
    </row>
    <row r="215">
      <c r="A215" s="86">
        <v>211</v>
      </c>
      <c r="B215" s="86" t="s">
        <v>248</v>
      </c>
      <c r="C215" s="86" t="s">
        <v>36</v>
      </c>
      <c r="D215" s="87">
        <v>1</v>
      </c>
      <c r="E215" s="88">
        <v>1520</v>
      </c>
      <c r="F215" s="88">
        <v>1400</v>
      </c>
      <c r="G215" s="87">
        <v>1240</v>
      </c>
      <c r="H215" s="89">
        <f t="shared" si="23"/>
        <v>1386.6666666666667</v>
      </c>
      <c r="I215" s="90">
        <f t="shared" si="24"/>
        <v>140.47538337136987</v>
      </c>
      <c r="J215" s="90">
        <f t="shared" si="25"/>
        <v>10.130436300819943</v>
      </c>
      <c r="K215" s="89">
        <f t="shared" si="26"/>
        <v>1386.6666666666667</v>
      </c>
      <c r="L215" s="87">
        <f t="shared" si="27"/>
        <v>1386.6666666666667</v>
      </c>
      <c r="M215" s="87">
        <f t="shared" si="28"/>
        <v>1386.6600000000001</v>
      </c>
      <c r="N215" s="86">
        <f t="shared" si="29"/>
        <v>1386.6600000000001</v>
      </c>
    </row>
    <row r="216">
      <c r="A216" s="86">
        <v>212</v>
      </c>
      <c r="B216" s="86" t="s">
        <v>249</v>
      </c>
      <c r="C216" s="86" t="s">
        <v>39</v>
      </c>
      <c r="D216" s="87">
        <v>1</v>
      </c>
      <c r="E216" s="88">
        <v>5580</v>
      </c>
      <c r="F216" s="88">
        <v>5100</v>
      </c>
      <c r="G216" s="87">
        <v>5960</v>
      </c>
      <c r="H216" s="89">
        <f t="shared" si="23"/>
        <v>5546.666666666667</v>
      </c>
      <c r="I216" s="90">
        <f t="shared" si="24"/>
        <v>430.96790290383962</v>
      </c>
      <c r="J216" s="90">
        <f t="shared" si="25"/>
        <v>7.7698540186990313</v>
      </c>
      <c r="K216" s="89">
        <f t="shared" si="26"/>
        <v>5546.666666666667</v>
      </c>
      <c r="L216" s="87">
        <f t="shared" si="27"/>
        <v>5546.666666666667</v>
      </c>
      <c r="M216" s="87">
        <f t="shared" si="28"/>
        <v>5546.6599999999999</v>
      </c>
      <c r="N216" s="86">
        <f t="shared" si="29"/>
        <v>5546.6599999999999</v>
      </c>
    </row>
    <row r="217">
      <c r="A217" s="86">
        <v>213</v>
      </c>
      <c r="B217" s="86" t="s">
        <v>250</v>
      </c>
      <c r="C217" s="86" t="s">
        <v>36</v>
      </c>
      <c r="D217" s="87">
        <v>1</v>
      </c>
      <c r="E217" s="88">
        <v>13920</v>
      </c>
      <c r="F217" s="88">
        <v>13400</v>
      </c>
      <c r="G217" s="87">
        <v>13040</v>
      </c>
      <c r="H217" s="89">
        <f t="shared" si="23"/>
        <v>13453.333333333334</v>
      </c>
      <c r="I217" s="90">
        <f t="shared" si="24"/>
        <v>442.41760061432154</v>
      </c>
      <c r="J217" s="90">
        <f t="shared" si="25"/>
        <v>3.2885351879161662</v>
      </c>
      <c r="K217" s="89">
        <f t="shared" si="26"/>
        <v>13453.333333333334</v>
      </c>
      <c r="L217" s="87">
        <f t="shared" si="27"/>
        <v>13453.333333333334</v>
      </c>
      <c r="M217" s="87">
        <f t="shared" si="28"/>
        <v>13453.33</v>
      </c>
      <c r="N217" s="86">
        <f t="shared" si="29"/>
        <v>13453.33</v>
      </c>
    </row>
    <row r="218">
      <c r="A218" s="86">
        <v>214</v>
      </c>
      <c r="B218" s="86" t="s">
        <v>251</v>
      </c>
      <c r="C218" s="86" t="s">
        <v>36</v>
      </c>
      <c r="D218" s="87">
        <v>1</v>
      </c>
      <c r="E218" s="88">
        <v>7680</v>
      </c>
      <c r="F218" s="88">
        <v>7600</v>
      </c>
      <c r="G218" s="87">
        <v>8160</v>
      </c>
      <c r="H218" s="89">
        <f t="shared" si="23"/>
        <v>7813.333333333333</v>
      </c>
      <c r="I218" s="90">
        <f t="shared" si="24"/>
        <v>302.87511177601459</v>
      </c>
      <c r="J218" s="90">
        <f t="shared" si="25"/>
        <v>3.8763879493517228</v>
      </c>
      <c r="K218" s="89">
        <f t="shared" si="26"/>
        <v>7813.333333333333</v>
      </c>
      <c r="L218" s="87">
        <f t="shared" si="27"/>
        <v>7813.333333333333</v>
      </c>
      <c r="M218" s="87">
        <f t="shared" si="28"/>
        <v>7813.3299999999999</v>
      </c>
      <c r="N218" s="86">
        <f t="shared" si="29"/>
        <v>7813.3299999999999</v>
      </c>
    </row>
    <row r="219">
      <c r="A219" s="86">
        <v>215</v>
      </c>
      <c r="B219" s="86" t="s">
        <v>252</v>
      </c>
      <c r="C219" s="86" t="s">
        <v>36</v>
      </c>
      <c r="D219" s="87">
        <v>1</v>
      </c>
      <c r="E219" s="88">
        <v>4280</v>
      </c>
      <c r="F219" s="88">
        <v>4600</v>
      </c>
      <c r="G219" s="87">
        <v>4360</v>
      </c>
      <c r="H219" s="89">
        <f t="shared" si="23"/>
        <v>4413.333333333333</v>
      </c>
      <c r="I219" s="90">
        <f t="shared" si="24"/>
        <v>166.5332799572906</v>
      </c>
      <c r="J219" s="90">
        <f t="shared" si="25"/>
        <v>3.7734126878540173</v>
      </c>
      <c r="K219" s="89">
        <f t="shared" si="26"/>
        <v>4413.333333333333</v>
      </c>
      <c r="L219" s="87">
        <f t="shared" si="27"/>
        <v>4413.333333333333</v>
      </c>
      <c r="M219" s="87">
        <f t="shared" si="28"/>
        <v>4413.3299999999999</v>
      </c>
      <c r="N219" s="86">
        <f t="shared" si="29"/>
        <v>4413.3299999999999</v>
      </c>
    </row>
    <row r="220">
      <c r="A220" s="86">
        <v>216</v>
      </c>
      <c r="B220" s="86" t="s">
        <v>253</v>
      </c>
      <c r="C220" s="86" t="s">
        <v>36</v>
      </c>
      <c r="D220" s="87">
        <v>1</v>
      </c>
      <c r="E220" s="88">
        <v>4280</v>
      </c>
      <c r="F220" s="88">
        <v>4600</v>
      </c>
      <c r="G220" s="87">
        <v>4360</v>
      </c>
      <c r="H220" s="89">
        <f t="shared" si="23"/>
        <v>4413.333333333333</v>
      </c>
      <c r="I220" s="90">
        <f t="shared" si="24"/>
        <v>166.5332799572906</v>
      </c>
      <c r="J220" s="90">
        <f t="shared" si="25"/>
        <v>3.7734126878540173</v>
      </c>
      <c r="K220" s="89">
        <f t="shared" si="26"/>
        <v>4413.333333333333</v>
      </c>
      <c r="L220" s="87">
        <f t="shared" si="27"/>
        <v>4413.333333333333</v>
      </c>
      <c r="M220" s="87">
        <f t="shared" si="28"/>
        <v>4413.3299999999999</v>
      </c>
      <c r="N220" s="86">
        <f t="shared" si="29"/>
        <v>4413.3299999999999</v>
      </c>
    </row>
    <row r="221">
      <c r="A221" s="86">
        <v>217</v>
      </c>
      <c r="B221" s="86" t="s">
        <v>254</v>
      </c>
      <c r="C221" s="86" t="s">
        <v>36</v>
      </c>
      <c r="D221" s="87">
        <v>1</v>
      </c>
      <c r="E221" s="88">
        <v>4760</v>
      </c>
      <c r="F221" s="88">
        <v>4200</v>
      </c>
      <c r="G221" s="87">
        <v>4120</v>
      </c>
      <c r="H221" s="89">
        <f t="shared" si="23"/>
        <v>4360</v>
      </c>
      <c r="I221" s="90">
        <f t="shared" si="24"/>
        <v>348.7119154832539</v>
      </c>
      <c r="J221" s="90">
        <f t="shared" si="25"/>
        <v>7.997979712918668</v>
      </c>
      <c r="K221" s="89">
        <f t="shared" si="26"/>
        <v>4360</v>
      </c>
      <c r="L221" s="87">
        <f t="shared" si="27"/>
        <v>4360</v>
      </c>
      <c r="M221" s="87">
        <f t="shared" si="28"/>
        <v>4360</v>
      </c>
      <c r="N221" s="86">
        <f t="shared" si="29"/>
        <v>4360</v>
      </c>
    </row>
    <row r="222">
      <c r="A222" s="86">
        <v>218</v>
      </c>
      <c r="B222" s="86" t="s">
        <v>255</v>
      </c>
      <c r="C222" s="86" t="s">
        <v>36</v>
      </c>
      <c r="D222" s="87">
        <v>1</v>
      </c>
      <c r="E222" s="88">
        <v>4760</v>
      </c>
      <c r="F222" s="88">
        <v>4200</v>
      </c>
      <c r="G222" s="87">
        <v>4120</v>
      </c>
      <c r="H222" s="89">
        <f t="shared" si="23"/>
        <v>4360</v>
      </c>
      <c r="I222" s="90">
        <f t="shared" si="24"/>
        <v>348.7119154832539</v>
      </c>
      <c r="J222" s="90">
        <f t="shared" si="25"/>
        <v>7.997979712918668</v>
      </c>
      <c r="K222" s="89">
        <f t="shared" si="26"/>
        <v>4360</v>
      </c>
      <c r="L222" s="87">
        <f t="shared" si="27"/>
        <v>4360</v>
      </c>
      <c r="M222" s="87">
        <f t="shared" si="28"/>
        <v>4360</v>
      </c>
      <c r="N222" s="86">
        <f t="shared" si="29"/>
        <v>4360</v>
      </c>
    </row>
    <row r="223">
      <c r="A223" s="86">
        <v>219</v>
      </c>
      <c r="B223" s="86" t="s">
        <v>256</v>
      </c>
      <c r="C223" s="86" t="s">
        <v>36</v>
      </c>
      <c r="D223" s="87">
        <v>1</v>
      </c>
      <c r="E223" s="88">
        <v>5120</v>
      </c>
      <c r="F223" s="88">
        <v>4800</v>
      </c>
      <c r="G223" s="87">
        <v>4750</v>
      </c>
      <c r="H223" s="89">
        <f t="shared" si="23"/>
        <v>4890</v>
      </c>
      <c r="I223" s="90">
        <f t="shared" si="24"/>
        <v>200.74859899884731</v>
      </c>
      <c r="J223" s="90">
        <f t="shared" si="25"/>
        <v>4.1052883230848121</v>
      </c>
      <c r="K223" s="89">
        <f t="shared" si="26"/>
        <v>4890</v>
      </c>
      <c r="L223" s="87">
        <f t="shared" si="27"/>
        <v>4890</v>
      </c>
      <c r="M223" s="87">
        <f t="shared" si="28"/>
        <v>4890</v>
      </c>
      <c r="N223" s="86">
        <f t="shared" si="29"/>
        <v>4890</v>
      </c>
    </row>
    <row r="224">
      <c r="A224" s="86">
        <v>220</v>
      </c>
      <c r="B224" s="86" t="s">
        <v>257</v>
      </c>
      <c r="C224" s="86" t="s">
        <v>36</v>
      </c>
      <c r="D224" s="87">
        <v>1</v>
      </c>
      <c r="E224" s="88">
        <v>1420</v>
      </c>
      <c r="F224" s="88">
        <v>1200</v>
      </c>
      <c r="G224" s="87">
        <v>1040</v>
      </c>
      <c r="H224" s="89">
        <f t="shared" si="23"/>
        <v>1220</v>
      </c>
      <c r="I224" s="90">
        <f t="shared" si="24"/>
        <v>190.78784028338913</v>
      </c>
      <c r="J224" s="90">
        <f t="shared" si="25"/>
        <v>15.638347564212223</v>
      </c>
      <c r="K224" s="89">
        <f t="shared" si="26"/>
        <v>1220</v>
      </c>
      <c r="L224" s="87">
        <f t="shared" si="27"/>
        <v>1220</v>
      </c>
      <c r="M224" s="87">
        <f t="shared" si="28"/>
        <v>1220</v>
      </c>
      <c r="N224" s="86">
        <f t="shared" si="29"/>
        <v>1220</v>
      </c>
    </row>
    <row r="225">
      <c r="A225" s="86">
        <v>221</v>
      </c>
      <c r="B225" s="86" t="s">
        <v>258</v>
      </c>
      <c r="C225" s="86" t="s">
        <v>36</v>
      </c>
      <c r="D225" s="87">
        <v>1</v>
      </c>
      <c r="E225" s="88">
        <v>810</v>
      </c>
      <c r="F225" s="88">
        <v>450</v>
      </c>
      <c r="G225" s="87">
        <v>720</v>
      </c>
      <c r="H225" s="89">
        <f t="shared" si="23"/>
        <v>660</v>
      </c>
      <c r="I225" s="90">
        <f t="shared" si="24"/>
        <v>187.34993995195194</v>
      </c>
      <c r="J225" s="90">
        <f t="shared" si="25"/>
        <v>28.386354538174537</v>
      </c>
      <c r="K225" s="89">
        <f t="shared" si="26"/>
        <v>660</v>
      </c>
      <c r="L225" s="87">
        <f t="shared" si="27"/>
        <v>660</v>
      </c>
      <c r="M225" s="87">
        <f t="shared" si="28"/>
        <v>660</v>
      </c>
      <c r="N225" s="86">
        <f t="shared" si="29"/>
        <v>660</v>
      </c>
    </row>
    <row r="226">
      <c r="A226" s="86">
        <v>222</v>
      </c>
      <c r="B226" s="86" t="s">
        <v>259</v>
      </c>
      <c r="C226" s="86" t="s">
        <v>36</v>
      </c>
      <c r="D226" s="87">
        <v>1</v>
      </c>
      <c r="E226" s="88">
        <v>3020</v>
      </c>
      <c r="F226" s="88">
        <v>3900</v>
      </c>
      <c r="G226" s="87">
        <v>3240</v>
      </c>
      <c r="H226" s="89">
        <f t="shared" si="23"/>
        <v>3386.6666666666665</v>
      </c>
      <c r="I226" s="90">
        <f t="shared" si="24"/>
        <v>457.96651988254916</v>
      </c>
      <c r="J226" s="90">
        <f t="shared" si="25"/>
        <v>13.522633461098893</v>
      </c>
      <c r="K226" s="89">
        <f t="shared" si="26"/>
        <v>3386.6666666666665</v>
      </c>
      <c r="L226" s="87">
        <f t="shared" si="27"/>
        <v>3386.6666666666665</v>
      </c>
      <c r="M226" s="87">
        <f t="shared" si="28"/>
        <v>3386.6599999999999</v>
      </c>
      <c r="N226" s="86">
        <f t="shared" si="29"/>
        <v>3386.6599999999999</v>
      </c>
    </row>
    <row r="227">
      <c r="A227" s="86">
        <v>223</v>
      </c>
      <c r="B227" s="86" t="s">
        <v>260</v>
      </c>
      <c r="C227" s="86" t="s">
        <v>36</v>
      </c>
      <c r="D227" s="87">
        <v>1</v>
      </c>
      <c r="E227" s="88">
        <v>3560</v>
      </c>
      <c r="F227" s="88">
        <v>3200</v>
      </c>
      <c r="G227" s="87">
        <v>2900</v>
      </c>
      <c r="H227" s="89">
        <f t="shared" si="23"/>
        <v>3220</v>
      </c>
      <c r="I227" s="90">
        <f t="shared" si="24"/>
        <v>330.4542328371661</v>
      </c>
      <c r="J227" s="90">
        <f t="shared" si="25"/>
        <v>10.262553814818823</v>
      </c>
      <c r="K227" s="89">
        <f t="shared" si="26"/>
        <v>3220</v>
      </c>
      <c r="L227" s="87">
        <f t="shared" si="27"/>
        <v>3220</v>
      </c>
      <c r="M227" s="87">
        <f t="shared" si="28"/>
        <v>3220</v>
      </c>
      <c r="N227" s="86">
        <f t="shared" si="29"/>
        <v>3220</v>
      </c>
    </row>
    <row r="228">
      <c r="A228" s="86">
        <v>224</v>
      </c>
      <c r="B228" s="86" t="s">
        <v>261</v>
      </c>
      <c r="C228" s="86" t="s">
        <v>36</v>
      </c>
      <c r="D228" s="87">
        <v>1</v>
      </c>
      <c r="E228" s="88">
        <v>15800</v>
      </c>
      <c r="F228" s="88">
        <v>16400</v>
      </c>
      <c r="G228" s="87">
        <v>15240</v>
      </c>
      <c r="H228" s="89">
        <f t="shared" ref="H228:H291" si="30">AVERAGE(E228:G228)</f>
        <v>15813.333333333334</v>
      </c>
      <c r="I228" s="90">
        <f t="shared" ref="I228:I291" si="31">STDEV(E228:G228)</f>
        <v>580.11493114152245</v>
      </c>
      <c r="J228" s="90">
        <f t="shared" si="25"/>
        <v>3.668517692716204</v>
      </c>
      <c r="K228" s="89">
        <f t="shared" si="26"/>
        <v>15813.333333333334</v>
      </c>
      <c r="L228" s="87">
        <f t="shared" si="27"/>
        <v>15813.333333333334</v>
      </c>
      <c r="M228" s="87">
        <f t="shared" si="28"/>
        <v>15813.33</v>
      </c>
      <c r="N228" s="86">
        <f t="shared" si="29"/>
        <v>15813.33</v>
      </c>
    </row>
    <row r="229">
      <c r="A229" s="86">
        <v>225</v>
      </c>
      <c r="B229" s="86" t="s">
        <v>262</v>
      </c>
      <c r="C229" s="86" t="s">
        <v>36</v>
      </c>
      <c r="D229" s="87">
        <v>1</v>
      </c>
      <c r="E229" s="88">
        <v>980</v>
      </c>
      <c r="F229" s="88">
        <v>800</v>
      </c>
      <c r="G229" s="87">
        <v>760</v>
      </c>
      <c r="H229" s="89">
        <f t="shared" si="30"/>
        <v>846.66666666666663</v>
      </c>
      <c r="I229" s="90">
        <f t="shared" si="31"/>
        <v>117.18930554164631</v>
      </c>
      <c r="J229" s="90">
        <f t="shared" si="25"/>
        <v>13.841256560036966</v>
      </c>
      <c r="K229" s="89">
        <f t="shared" si="26"/>
        <v>846.66666666666663</v>
      </c>
      <c r="L229" s="87">
        <f t="shared" si="27"/>
        <v>846.66666666666663</v>
      </c>
      <c r="M229" s="87">
        <f t="shared" si="28"/>
        <v>846.65999999999997</v>
      </c>
      <c r="N229" s="86">
        <f t="shared" si="29"/>
        <v>846.65999999999997</v>
      </c>
    </row>
    <row r="230">
      <c r="A230" s="86">
        <v>226</v>
      </c>
      <c r="B230" s="86" t="s">
        <v>263</v>
      </c>
      <c r="C230" s="86" t="s">
        <v>36</v>
      </c>
      <c r="D230" s="87">
        <v>1</v>
      </c>
      <c r="E230" s="88">
        <v>1780</v>
      </c>
      <c r="F230" s="88">
        <v>2100</v>
      </c>
      <c r="G230" s="87">
        <v>1500</v>
      </c>
      <c r="H230" s="89">
        <f t="shared" si="30"/>
        <v>1793.3333333333333</v>
      </c>
      <c r="I230" s="90">
        <f t="shared" si="31"/>
        <v>300.22213997860541</v>
      </c>
      <c r="J230" s="90">
        <f t="shared" si="25"/>
        <v>16.74101152297056</v>
      </c>
      <c r="K230" s="89">
        <f t="shared" si="26"/>
        <v>1793.3333333333333</v>
      </c>
      <c r="L230" s="87">
        <f t="shared" si="27"/>
        <v>1793.3333333333333</v>
      </c>
      <c r="M230" s="87">
        <f t="shared" si="28"/>
        <v>1793.3299999999999</v>
      </c>
      <c r="N230" s="86">
        <f t="shared" si="29"/>
        <v>1793.3299999999999</v>
      </c>
    </row>
    <row r="231">
      <c r="A231" s="86">
        <v>227</v>
      </c>
      <c r="B231" s="86" t="s">
        <v>264</v>
      </c>
      <c r="C231" s="86" t="s">
        <v>81</v>
      </c>
      <c r="D231" s="87">
        <v>1</v>
      </c>
      <c r="E231" s="88">
        <v>6020</v>
      </c>
      <c r="F231" s="88">
        <v>6000</v>
      </c>
      <c r="G231" s="87">
        <v>5700</v>
      </c>
      <c r="H231" s="89">
        <f t="shared" si="30"/>
        <v>5906.666666666667</v>
      </c>
      <c r="I231" s="90">
        <f t="shared" si="31"/>
        <v>179.25772879665001</v>
      </c>
      <c r="J231" s="90">
        <f t="shared" si="25"/>
        <v>3.0348373949771448</v>
      </c>
      <c r="K231" s="89">
        <f t="shared" si="26"/>
        <v>5906.666666666667</v>
      </c>
      <c r="L231" s="87">
        <f t="shared" si="27"/>
        <v>5906.666666666667</v>
      </c>
      <c r="M231" s="87">
        <f t="shared" si="28"/>
        <v>5906.6599999999999</v>
      </c>
      <c r="N231" s="86">
        <f t="shared" si="29"/>
        <v>5906.6599999999999</v>
      </c>
    </row>
    <row r="232">
      <c r="A232" s="86">
        <v>228</v>
      </c>
      <c r="B232" s="86" t="s">
        <v>265</v>
      </c>
      <c r="C232" s="86" t="s">
        <v>36</v>
      </c>
      <c r="D232" s="87">
        <v>1</v>
      </c>
      <c r="E232" s="88">
        <v>6800</v>
      </c>
      <c r="F232" s="88">
        <v>5500</v>
      </c>
      <c r="G232" s="87">
        <v>6100</v>
      </c>
      <c r="H232" s="89">
        <f t="shared" si="30"/>
        <v>6133.333333333333</v>
      </c>
      <c r="I232" s="90">
        <f t="shared" si="31"/>
        <v>650.64070986477111</v>
      </c>
      <c r="J232" s="90">
        <f t="shared" si="25"/>
        <v>10.608272443447357</v>
      </c>
      <c r="K232" s="89">
        <f t="shared" si="26"/>
        <v>6133.333333333333</v>
      </c>
      <c r="L232" s="87">
        <f t="shared" si="27"/>
        <v>6133.333333333333</v>
      </c>
      <c r="M232" s="87">
        <f t="shared" si="28"/>
        <v>6133.3299999999999</v>
      </c>
      <c r="N232" s="86">
        <f t="shared" si="29"/>
        <v>6133.3299999999999</v>
      </c>
    </row>
    <row r="233">
      <c r="A233" s="86">
        <v>229</v>
      </c>
      <c r="B233" s="86" t="s">
        <v>266</v>
      </c>
      <c r="C233" s="86" t="s">
        <v>36</v>
      </c>
      <c r="D233" s="87">
        <v>1</v>
      </c>
      <c r="E233" s="88">
        <v>2280</v>
      </c>
      <c r="F233" s="88">
        <v>2600</v>
      </c>
      <c r="G233" s="87">
        <v>2360</v>
      </c>
      <c r="H233" s="89">
        <f t="shared" si="30"/>
        <v>2413.3333333333335</v>
      </c>
      <c r="I233" s="90">
        <f t="shared" si="31"/>
        <v>166.5332799572906</v>
      </c>
      <c r="J233" s="90">
        <f t="shared" si="25"/>
        <v>6.9005502744733676</v>
      </c>
      <c r="K233" s="89">
        <f t="shared" si="26"/>
        <v>2413.3333333333335</v>
      </c>
      <c r="L233" s="87">
        <f t="shared" si="27"/>
        <v>2413.3333333333335</v>
      </c>
      <c r="M233" s="87">
        <f t="shared" si="28"/>
        <v>2413.3299999999999</v>
      </c>
      <c r="N233" s="86">
        <f t="shared" si="29"/>
        <v>2413.3299999999999</v>
      </c>
    </row>
    <row r="234">
      <c r="A234" s="86">
        <v>230</v>
      </c>
      <c r="B234" s="86" t="s">
        <v>267</v>
      </c>
      <c r="C234" s="86" t="s">
        <v>36</v>
      </c>
      <c r="D234" s="87">
        <v>1</v>
      </c>
      <c r="E234" s="88">
        <v>1760</v>
      </c>
      <c r="F234" s="88">
        <v>1590</v>
      </c>
      <c r="G234" s="87">
        <v>1120</v>
      </c>
      <c r="H234" s="89">
        <f t="shared" si="30"/>
        <v>1490</v>
      </c>
      <c r="I234" s="90">
        <f t="shared" si="31"/>
        <v>331.51168908501552</v>
      </c>
      <c r="J234" s="90">
        <f t="shared" si="25"/>
        <v>22.249106650001043</v>
      </c>
      <c r="K234" s="89">
        <f t="shared" si="26"/>
        <v>1490</v>
      </c>
      <c r="L234" s="87">
        <f t="shared" si="27"/>
        <v>1490</v>
      </c>
      <c r="M234" s="87">
        <f t="shared" si="28"/>
        <v>1490</v>
      </c>
      <c r="N234" s="86">
        <f t="shared" si="29"/>
        <v>1490</v>
      </c>
    </row>
    <row r="235">
      <c r="A235" s="86">
        <v>231</v>
      </c>
      <c r="B235" s="86" t="s">
        <v>268</v>
      </c>
      <c r="C235" s="86" t="s">
        <v>36</v>
      </c>
      <c r="D235" s="87">
        <v>1</v>
      </c>
      <c r="E235" s="88">
        <v>10480</v>
      </c>
      <c r="F235" s="88">
        <v>10600</v>
      </c>
      <c r="G235" s="87">
        <v>10760</v>
      </c>
      <c r="H235" s="89">
        <f t="shared" si="30"/>
        <v>10613.333333333334</v>
      </c>
      <c r="I235" s="90">
        <f t="shared" si="31"/>
        <v>140.47538337136987</v>
      </c>
      <c r="J235" s="90">
        <f t="shared" si="25"/>
        <v>1.3235745920669273</v>
      </c>
      <c r="K235" s="89">
        <f t="shared" si="26"/>
        <v>10613.333333333334</v>
      </c>
      <c r="L235" s="87">
        <f t="shared" si="27"/>
        <v>10613.333333333334</v>
      </c>
      <c r="M235" s="87">
        <f t="shared" si="28"/>
        <v>10613.33</v>
      </c>
      <c r="N235" s="86">
        <f t="shared" si="29"/>
        <v>10613.33</v>
      </c>
    </row>
    <row r="236">
      <c r="A236" s="86">
        <v>232</v>
      </c>
      <c r="B236" s="86" t="s">
        <v>269</v>
      </c>
      <c r="C236" s="86" t="s">
        <v>36</v>
      </c>
      <c r="D236" s="87">
        <v>1</v>
      </c>
      <c r="E236" s="88">
        <v>8160</v>
      </c>
      <c r="F236" s="88">
        <v>8200</v>
      </c>
      <c r="G236" s="87">
        <v>8920</v>
      </c>
      <c r="H236" s="89">
        <f t="shared" si="30"/>
        <v>8426.6666666666661</v>
      </c>
      <c r="I236" s="90">
        <f t="shared" si="31"/>
        <v>427.70706486254505</v>
      </c>
      <c r="J236" s="90">
        <f t="shared" si="25"/>
        <v>5.0756376368181773</v>
      </c>
      <c r="K236" s="89">
        <f t="shared" si="26"/>
        <v>8426.6666666666661</v>
      </c>
      <c r="L236" s="87">
        <f t="shared" si="27"/>
        <v>8426.6666666666661</v>
      </c>
      <c r="M236" s="87">
        <f t="shared" si="28"/>
        <v>8426.6599999999999</v>
      </c>
      <c r="N236" s="86">
        <f t="shared" si="29"/>
        <v>8426.6599999999999</v>
      </c>
    </row>
    <row r="237">
      <c r="A237" s="86">
        <v>233</v>
      </c>
      <c r="B237" s="86" t="s">
        <v>270</v>
      </c>
      <c r="C237" s="86" t="s">
        <v>36</v>
      </c>
      <c r="D237" s="87">
        <v>1</v>
      </c>
      <c r="E237" s="88">
        <v>5380</v>
      </c>
      <c r="F237" s="88">
        <v>4800</v>
      </c>
      <c r="G237" s="87">
        <v>4700</v>
      </c>
      <c r="H237" s="89">
        <f t="shared" si="30"/>
        <v>4960</v>
      </c>
      <c r="I237" s="90">
        <f t="shared" si="31"/>
        <v>367.1511950137164</v>
      </c>
      <c r="J237" s="90">
        <f t="shared" si="25"/>
        <v>7.4022418349539603</v>
      </c>
      <c r="K237" s="89">
        <f t="shared" si="26"/>
        <v>4960</v>
      </c>
      <c r="L237" s="87">
        <f t="shared" si="27"/>
        <v>4960</v>
      </c>
      <c r="M237" s="87">
        <f t="shared" si="28"/>
        <v>4960</v>
      </c>
      <c r="N237" s="86">
        <f t="shared" si="29"/>
        <v>4960</v>
      </c>
    </row>
    <row r="238">
      <c r="A238" s="86">
        <v>234</v>
      </c>
      <c r="B238" s="86" t="s">
        <v>271</v>
      </c>
      <c r="C238" s="86" t="s">
        <v>36</v>
      </c>
      <c r="D238" s="87">
        <v>1</v>
      </c>
      <c r="E238" s="88">
        <v>10160</v>
      </c>
      <c r="F238" s="88">
        <v>11200</v>
      </c>
      <c r="G238" s="87">
        <v>10920</v>
      </c>
      <c r="H238" s="89">
        <f t="shared" si="30"/>
        <v>10760</v>
      </c>
      <c r="I238" s="90">
        <f t="shared" si="31"/>
        <v>538.14496188294845</v>
      </c>
      <c r="J238" s="90">
        <f t="shared" si="25"/>
        <v>5.0013472293954315</v>
      </c>
      <c r="K238" s="89">
        <f t="shared" si="26"/>
        <v>10760</v>
      </c>
      <c r="L238" s="87">
        <f t="shared" si="27"/>
        <v>10760</v>
      </c>
      <c r="M238" s="87">
        <f t="shared" si="28"/>
        <v>10760</v>
      </c>
      <c r="N238" s="86">
        <f t="shared" si="29"/>
        <v>10760</v>
      </c>
    </row>
    <row r="239">
      <c r="A239" s="86">
        <v>235</v>
      </c>
      <c r="B239" s="86" t="s">
        <v>272</v>
      </c>
      <c r="C239" s="86" t="s">
        <v>36</v>
      </c>
      <c r="D239" s="87">
        <v>1</v>
      </c>
      <c r="E239" s="88">
        <v>10480</v>
      </c>
      <c r="F239" s="88">
        <v>10600</v>
      </c>
      <c r="G239" s="87">
        <v>10760</v>
      </c>
      <c r="H239" s="89">
        <f t="shared" si="30"/>
        <v>10613.333333333334</v>
      </c>
      <c r="I239" s="90">
        <f t="shared" si="31"/>
        <v>140.47538337136987</v>
      </c>
      <c r="J239" s="90">
        <f t="shared" si="25"/>
        <v>1.3235745920669273</v>
      </c>
      <c r="K239" s="89">
        <f t="shared" si="26"/>
        <v>10613.333333333334</v>
      </c>
      <c r="L239" s="87">
        <f t="shared" si="27"/>
        <v>10613.333333333334</v>
      </c>
      <c r="M239" s="87">
        <f t="shared" si="28"/>
        <v>10613.33</v>
      </c>
      <c r="N239" s="86">
        <f t="shared" si="29"/>
        <v>10613.33</v>
      </c>
    </row>
    <row r="240">
      <c r="A240" s="86">
        <v>236</v>
      </c>
      <c r="B240" s="86" t="s">
        <v>273</v>
      </c>
      <c r="C240" s="86" t="s">
        <v>36</v>
      </c>
      <c r="D240" s="87">
        <v>1</v>
      </c>
      <c r="E240" s="88">
        <v>2760</v>
      </c>
      <c r="F240" s="88">
        <v>3200</v>
      </c>
      <c r="G240" s="87">
        <v>2520</v>
      </c>
      <c r="H240" s="89">
        <f t="shared" si="30"/>
        <v>2826.6666666666665</v>
      </c>
      <c r="I240" s="90">
        <f t="shared" si="31"/>
        <v>344.86712417006834</v>
      </c>
      <c r="J240" s="90">
        <f t="shared" si="25"/>
        <v>12.200487883375059</v>
      </c>
      <c r="K240" s="89">
        <f t="shared" si="26"/>
        <v>2826.6666666666665</v>
      </c>
      <c r="L240" s="87">
        <f t="shared" si="27"/>
        <v>2826.6666666666665</v>
      </c>
      <c r="M240" s="87">
        <f t="shared" si="28"/>
        <v>2826.6599999999999</v>
      </c>
      <c r="N240" s="86">
        <f t="shared" si="29"/>
        <v>2826.6599999999999</v>
      </c>
    </row>
    <row r="241">
      <c r="A241" s="86">
        <v>237</v>
      </c>
      <c r="B241" s="86" t="s">
        <v>274</v>
      </c>
      <c r="C241" s="86" t="s">
        <v>36</v>
      </c>
      <c r="D241" s="87">
        <v>1</v>
      </c>
      <c r="E241" s="88">
        <v>3500</v>
      </c>
      <c r="F241" s="88">
        <v>3700</v>
      </c>
      <c r="G241" s="87">
        <v>3440</v>
      </c>
      <c r="H241" s="89">
        <f t="shared" si="30"/>
        <v>3546.6666666666665</v>
      </c>
      <c r="I241" s="90">
        <f t="shared" si="31"/>
        <v>136.13718571108092</v>
      </c>
      <c r="J241" s="90">
        <f t="shared" si="25"/>
        <v>3.8384544843349881</v>
      </c>
      <c r="K241" s="89">
        <f t="shared" si="26"/>
        <v>3546.6666666666665</v>
      </c>
      <c r="L241" s="87">
        <f t="shared" si="27"/>
        <v>3546.6666666666665</v>
      </c>
      <c r="M241" s="87">
        <f t="shared" si="28"/>
        <v>3546.6599999999999</v>
      </c>
      <c r="N241" s="86">
        <f t="shared" si="29"/>
        <v>3546.6599999999999</v>
      </c>
    </row>
    <row r="242">
      <c r="A242" s="86">
        <v>238</v>
      </c>
      <c r="B242" s="86" t="s">
        <v>275</v>
      </c>
      <c r="C242" s="86" t="s">
        <v>81</v>
      </c>
      <c r="D242" s="87">
        <v>1</v>
      </c>
      <c r="E242" s="88">
        <v>2200</v>
      </c>
      <c r="F242" s="88">
        <v>1900</v>
      </c>
      <c r="G242" s="87">
        <v>2000</v>
      </c>
      <c r="H242" s="89">
        <f t="shared" si="30"/>
        <v>2033.3333333333333</v>
      </c>
      <c r="I242" s="90">
        <f t="shared" si="31"/>
        <v>152.75252316519467</v>
      </c>
      <c r="J242" s="90">
        <f t="shared" si="25"/>
        <v>7.5124191720587543</v>
      </c>
      <c r="K242" s="89">
        <f t="shared" si="26"/>
        <v>2033.3333333333333</v>
      </c>
      <c r="L242" s="87">
        <f t="shared" si="27"/>
        <v>2033.3333333333333</v>
      </c>
      <c r="M242" s="87">
        <f t="shared" si="28"/>
        <v>2033.3300000000002</v>
      </c>
      <c r="N242" s="86">
        <f t="shared" si="29"/>
        <v>2033.3300000000002</v>
      </c>
    </row>
    <row r="243">
      <c r="A243" s="86">
        <v>239</v>
      </c>
      <c r="B243" s="86" t="s">
        <v>276</v>
      </c>
      <c r="C243" s="86" t="s">
        <v>81</v>
      </c>
      <c r="D243" s="87">
        <v>1</v>
      </c>
      <c r="E243" s="88">
        <v>2340</v>
      </c>
      <c r="F243" s="88">
        <v>2300</v>
      </c>
      <c r="G243" s="87">
        <v>1980</v>
      </c>
      <c r="H243" s="89">
        <f t="shared" si="30"/>
        <v>2206.6666666666665</v>
      </c>
      <c r="I243" s="90">
        <f t="shared" si="31"/>
        <v>197.31531449264989</v>
      </c>
      <c r="J243" s="90">
        <f t="shared" si="25"/>
        <v>8.9417816235339842</v>
      </c>
      <c r="K243" s="89">
        <f t="shared" si="26"/>
        <v>2206.6666666666665</v>
      </c>
      <c r="L243" s="87">
        <f t="shared" si="27"/>
        <v>2206.6666666666665</v>
      </c>
      <c r="M243" s="87">
        <f t="shared" si="28"/>
        <v>2206.6599999999999</v>
      </c>
      <c r="N243" s="86">
        <f t="shared" si="29"/>
        <v>2206.6599999999999</v>
      </c>
    </row>
    <row r="244">
      <c r="A244" s="86">
        <v>240</v>
      </c>
      <c r="B244" s="86" t="s">
        <v>277</v>
      </c>
      <c r="C244" s="86" t="s">
        <v>36</v>
      </c>
      <c r="D244" s="87">
        <v>1</v>
      </c>
      <c r="E244" s="88">
        <v>2580</v>
      </c>
      <c r="F244" s="88">
        <v>2100</v>
      </c>
      <c r="G244" s="87">
        <v>2960</v>
      </c>
      <c r="H244" s="89">
        <f t="shared" si="30"/>
        <v>2546.6666666666665</v>
      </c>
      <c r="I244" s="90">
        <f t="shared" si="31"/>
        <v>430.96790290383962</v>
      </c>
      <c r="J244" s="90">
        <f t="shared" si="25"/>
        <v>16.922823412454434</v>
      </c>
      <c r="K244" s="89">
        <f t="shared" si="26"/>
        <v>2546.6666666666665</v>
      </c>
      <c r="L244" s="87">
        <f t="shared" si="27"/>
        <v>2546.6666666666665</v>
      </c>
      <c r="M244" s="87">
        <f t="shared" si="28"/>
        <v>2546.6599999999999</v>
      </c>
      <c r="N244" s="86">
        <f t="shared" si="29"/>
        <v>2546.6599999999999</v>
      </c>
    </row>
    <row r="245">
      <c r="A245" s="86">
        <v>241</v>
      </c>
      <c r="B245" s="86" t="s">
        <v>278</v>
      </c>
      <c r="C245" s="86" t="s">
        <v>36</v>
      </c>
      <c r="D245" s="87">
        <v>1</v>
      </c>
      <c r="E245" s="88">
        <v>120000</v>
      </c>
      <c r="F245" s="88">
        <v>128000</v>
      </c>
      <c r="G245" s="87">
        <v>116800</v>
      </c>
      <c r="H245" s="89">
        <f t="shared" si="30"/>
        <v>121600</v>
      </c>
      <c r="I245" s="90">
        <f t="shared" si="31"/>
        <v>5768.8820407423827</v>
      </c>
      <c r="J245" s="90">
        <f t="shared" si="25"/>
        <v>4.744146415084197</v>
      </c>
      <c r="K245" s="89">
        <f t="shared" si="26"/>
        <v>121600</v>
      </c>
      <c r="L245" s="87">
        <f t="shared" si="27"/>
        <v>121600</v>
      </c>
      <c r="M245" s="87">
        <f t="shared" si="28"/>
        <v>121600</v>
      </c>
      <c r="N245" s="86">
        <f t="shared" si="29"/>
        <v>121600</v>
      </c>
    </row>
    <row r="246">
      <c r="A246" s="86">
        <v>242</v>
      </c>
      <c r="B246" s="86" t="s">
        <v>279</v>
      </c>
      <c r="C246" s="86" t="s">
        <v>36</v>
      </c>
      <c r="D246" s="87">
        <v>1</v>
      </c>
      <c r="E246" s="88">
        <v>2280</v>
      </c>
      <c r="F246" s="88">
        <v>2600</v>
      </c>
      <c r="G246" s="87">
        <v>2360</v>
      </c>
      <c r="H246" s="89">
        <f t="shared" si="30"/>
        <v>2413.3333333333335</v>
      </c>
      <c r="I246" s="90">
        <f t="shared" si="31"/>
        <v>166.5332799572906</v>
      </c>
      <c r="J246" s="90">
        <f t="shared" si="25"/>
        <v>6.9005502744733676</v>
      </c>
      <c r="K246" s="89">
        <f t="shared" si="26"/>
        <v>2413.3333333333335</v>
      </c>
      <c r="L246" s="87">
        <f t="shared" si="27"/>
        <v>2413.3333333333335</v>
      </c>
      <c r="M246" s="87">
        <f t="shared" si="28"/>
        <v>2413.3299999999999</v>
      </c>
      <c r="N246" s="86">
        <f t="shared" si="29"/>
        <v>2413.3299999999999</v>
      </c>
    </row>
    <row r="247">
      <c r="A247" s="86">
        <v>243</v>
      </c>
      <c r="B247" s="86" t="s">
        <v>280</v>
      </c>
      <c r="C247" s="86" t="s">
        <v>36</v>
      </c>
      <c r="D247" s="87">
        <v>1</v>
      </c>
      <c r="E247" s="88">
        <v>2160</v>
      </c>
      <c r="F247" s="88">
        <v>2200</v>
      </c>
      <c r="G247" s="87">
        <v>2420</v>
      </c>
      <c r="H247" s="89">
        <f t="shared" si="30"/>
        <v>2260</v>
      </c>
      <c r="I247" s="90">
        <f t="shared" si="31"/>
        <v>140</v>
      </c>
      <c r="J247" s="90">
        <f t="shared" si="25"/>
        <v>6.1946902654867255</v>
      </c>
      <c r="K247" s="89">
        <f t="shared" si="26"/>
        <v>2260</v>
      </c>
      <c r="L247" s="87">
        <f t="shared" si="27"/>
        <v>2260</v>
      </c>
      <c r="M247" s="87">
        <f t="shared" si="28"/>
        <v>2260</v>
      </c>
      <c r="N247" s="86">
        <f t="shared" si="29"/>
        <v>2260</v>
      </c>
    </row>
    <row r="248">
      <c r="A248" s="86">
        <v>244</v>
      </c>
      <c r="B248" s="86" t="s">
        <v>281</v>
      </c>
      <c r="C248" s="86" t="s">
        <v>36</v>
      </c>
      <c r="D248" s="87">
        <v>1</v>
      </c>
      <c r="E248" s="88">
        <v>7560</v>
      </c>
      <c r="F248" s="88">
        <v>7200</v>
      </c>
      <c r="G248" s="87">
        <v>7720</v>
      </c>
      <c r="H248" s="89">
        <f t="shared" si="30"/>
        <v>7493.333333333333</v>
      </c>
      <c r="I248" s="90">
        <f t="shared" si="31"/>
        <v>266.33312473917573</v>
      </c>
      <c r="J248" s="90">
        <f t="shared" si="25"/>
        <v>3.554267678903591</v>
      </c>
      <c r="K248" s="89">
        <f t="shared" si="26"/>
        <v>7493.333333333333</v>
      </c>
      <c r="L248" s="87">
        <f t="shared" si="27"/>
        <v>7493.333333333333</v>
      </c>
      <c r="M248" s="87">
        <f t="shared" si="28"/>
        <v>7493.3299999999999</v>
      </c>
      <c r="N248" s="86">
        <f t="shared" si="29"/>
        <v>7493.3299999999999</v>
      </c>
    </row>
    <row r="249">
      <c r="A249" s="86">
        <v>245</v>
      </c>
      <c r="B249" s="86" t="s">
        <v>282</v>
      </c>
      <c r="C249" s="86" t="s">
        <v>36</v>
      </c>
      <c r="D249" s="87">
        <v>1</v>
      </c>
      <c r="E249" s="88">
        <v>2320</v>
      </c>
      <c r="F249" s="88">
        <v>2400</v>
      </c>
      <c r="G249" s="87">
        <v>2540</v>
      </c>
      <c r="H249" s="89">
        <f t="shared" si="30"/>
        <v>2420</v>
      </c>
      <c r="I249" s="90">
        <f t="shared" si="31"/>
        <v>111.35528725660043</v>
      </c>
      <c r="J249" s="90">
        <f t="shared" si="25"/>
        <v>4.601458151099191</v>
      </c>
      <c r="K249" s="89">
        <f t="shared" si="26"/>
        <v>2420</v>
      </c>
      <c r="L249" s="87">
        <f t="shared" si="27"/>
        <v>2420</v>
      </c>
      <c r="M249" s="87">
        <f t="shared" si="28"/>
        <v>2420</v>
      </c>
      <c r="N249" s="86">
        <f t="shared" si="29"/>
        <v>2420</v>
      </c>
    </row>
    <row r="250">
      <c r="A250" s="86">
        <v>246</v>
      </c>
      <c r="B250" s="86" t="s">
        <v>283</v>
      </c>
      <c r="C250" s="86" t="s">
        <v>36</v>
      </c>
      <c r="D250" s="87">
        <v>1</v>
      </c>
      <c r="E250" s="88">
        <v>1820</v>
      </c>
      <c r="F250" s="88">
        <v>1900</v>
      </c>
      <c r="G250" s="87">
        <v>1840</v>
      </c>
      <c r="H250" s="89">
        <f t="shared" si="30"/>
        <v>1853.3333333333333</v>
      </c>
      <c r="I250" s="90">
        <f t="shared" si="31"/>
        <v>41.633319989322651</v>
      </c>
      <c r="J250" s="90">
        <f t="shared" si="25"/>
        <v>2.2464021576972653</v>
      </c>
      <c r="K250" s="89">
        <f t="shared" si="26"/>
        <v>1853.3333333333333</v>
      </c>
      <c r="L250" s="87">
        <f t="shared" si="27"/>
        <v>1853.3333333333333</v>
      </c>
      <c r="M250" s="87">
        <f t="shared" si="28"/>
        <v>1853.3299999999999</v>
      </c>
      <c r="N250" s="86">
        <f t="shared" si="29"/>
        <v>1853.3299999999999</v>
      </c>
    </row>
    <row r="251">
      <c r="A251" s="86">
        <v>247</v>
      </c>
      <c r="B251" s="86" t="s">
        <v>284</v>
      </c>
      <c r="C251" s="86" t="s">
        <v>36</v>
      </c>
      <c r="D251" s="87">
        <v>1</v>
      </c>
      <c r="E251" s="88">
        <v>1340</v>
      </c>
      <c r="F251" s="88">
        <v>1300</v>
      </c>
      <c r="G251" s="87">
        <v>1080</v>
      </c>
      <c r="H251" s="89">
        <f t="shared" si="30"/>
        <v>1240</v>
      </c>
      <c r="I251" s="90">
        <f t="shared" si="31"/>
        <v>140</v>
      </c>
      <c r="J251" s="90">
        <f t="shared" si="25"/>
        <v>11.29032258064516</v>
      </c>
      <c r="K251" s="89">
        <f t="shared" si="26"/>
        <v>1240</v>
      </c>
      <c r="L251" s="87">
        <f t="shared" si="27"/>
        <v>1240</v>
      </c>
      <c r="M251" s="87">
        <f t="shared" si="28"/>
        <v>1240</v>
      </c>
      <c r="N251" s="86">
        <f t="shared" si="29"/>
        <v>1240</v>
      </c>
    </row>
    <row r="252">
      <c r="A252" s="86">
        <v>248</v>
      </c>
      <c r="B252" s="86" t="s">
        <v>285</v>
      </c>
      <c r="C252" s="86" t="s">
        <v>36</v>
      </c>
      <c r="D252" s="87">
        <v>1</v>
      </c>
      <c r="E252" s="88">
        <v>1380</v>
      </c>
      <c r="F252" s="88">
        <v>1600</v>
      </c>
      <c r="G252" s="87">
        <v>1760</v>
      </c>
      <c r="H252" s="89">
        <f t="shared" si="30"/>
        <v>1580</v>
      </c>
      <c r="I252" s="90">
        <f t="shared" si="31"/>
        <v>190.78784028338913</v>
      </c>
      <c r="J252" s="90">
        <f t="shared" si="25"/>
        <v>12.075179764771464</v>
      </c>
      <c r="K252" s="89">
        <f t="shared" si="26"/>
        <v>1580</v>
      </c>
      <c r="L252" s="87">
        <f t="shared" si="27"/>
        <v>1580</v>
      </c>
      <c r="M252" s="87">
        <f t="shared" si="28"/>
        <v>1580</v>
      </c>
      <c r="N252" s="86">
        <f t="shared" si="29"/>
        <v>1580</v>
      </c>
    </row>
    <row r="253">
      <c r="A253" s="86">
        <v>249</v>
      </c>
      <c r="B253" s="86" t="s">
        <v>286</v>
      </c>
      <c r="C253" s="86" t="s">
        <v>36</v>
      </c>
      <c r="D253" s="87">
        <v>1</v>
      </c>
      <c r="E253" s="88">
        <v>1120</v>
      </c>
      <c r="F253" s="88">
        <v>1400</v>
      </c>
      <c r="G253" s="87">
        <v>1440</v>
      </c>
      <c r="H253" s="89">
        <f t="shared" si="30"/>
        <v>1320</v>
      </c>
      <c r="I253" s="90">
        <f t="shared" si="31"/>
        <v>174.35595774162695</v>
      </c>
      <c r="J253" s="90">
        <f t="shared" si="25"/>
        <v>13.208784677395982</v>
      </c>
      <c r="K253" s="89">
        <f t="shared" si="26"/>
        <v>1320</v>
      </c>
      <c r="L253" s="87">
        <f t="shared" si="27"/>
        <v>1320</v>
      </c>
      <c r="M253" s="87">
        <f t="shared" si="28"/>
        <v>1320</v>
      </c>
      <c r="N253" s="86">
        <f t="shared" si="29"/>
        <v>1320</v>
      </c>
    </row>
    <row r="254">
      <c r="A254" s="86">
        <v>250</v>
      </c>
      <c r="B254" s="86" t="s">
        <v>287</v>
      </c>
      <c r="C254" s="86" t="s">
        <v>81</v>
      </c>
      <c r="D254" s="87">
        <v>1</v>
      </c>
      <c r="E254" s="88">
        <v>1280</v>
      </c>
      <c r="F254" s="88">
        <v>1600</v>
      </c>
      <c r="G254" s="87">
        <v>1360</v>
      </c>
      <c r="H254" s="89">
        <f t="shared" si="30"/>
        <v>1413.3333333333333</v>
      </c>
      <c r="I254" s="90">
        <f t="shared" si="31"/>
        <v>166.53327995729063</v>
      </c>
      <c r="J254" s="90">
        <f t="shared" si="25"/>
        <v>11.783015091317733</v>
      </c>
      <c r="K254" s="89">
        <f t="shared" si="26"/>
        <v>1413.3333333333333</v>
      </c>
      <c r="L254" s="87">
        <f t="shared" si="27"/>
        <v>1413.3333333333333</v>
      </c>
      <c r="M254" s="87">
        <f t="shared" si="28"/>
        <v>1413.3299999999999</v>
      </c>
      <c r="N254" s="86">
        <f t="shared" si="29"/>
        <v>1413.3299999999999</v>
      </c>
    </row>
    <row r="255">
      <c r="A255" s="86">
        <v>251</v>
      </c>
      <c r="B255" s="86" t="s">
        <v>288</v>
      </c>
      <c r="C255" s="86" t="s">
        <v>36</v>
      </c>
      <c r="D255" s="87">
        <v>1</v>
      </c>
      <c r="E255" s="88">
        <v>5020</v>
      </c>
      <c r="F255" s="88">
        <v>5900</v>
      </c>
      <c r="G255" s="87">
        <v>5240</v>
      </c>
      <c r="H255" s="89">
        <f t="shared" si="30"/>
        <v>5386.666666666667</v>
      </c>
      <c r="I255" s="90">
        <f t="shared" si="31"/>
        <v>457.96651988254916</v>
      </c>
      <c r="J255" s="90">
        <f t="shared" si="25"/>
        <v>8.501853710690888</v>
      </c>
      <c r="K255" s="89">
        <f t="shared" si="26"/>
        <v>5386.666666666667</v>
      </c>
      <c r="L255" s="87">
        <f t="shared" si="27"/>
        <v>5386.666666666667</v>
      </c>
      <c r="M255" s="87">
        <f t="shared" si="28"/>
        <v>5386.6599999999999</v>
      </c>
      <c r="N255" s="86">
        <f t="shared" si="29"/>
        <v>5386.6599999999999</v>
      </c>
    </row>
    <row r="256">
      <c r="A256" s="86">
        <v>252</v>
      </c>
      <c r="B256" s="86" t="s">
        <v>289</v>
      </c>
      <c r="C256" s="86" t="s">
        <v>36</v>
      </c>
      <c r="D256" s="87">
        <v>1</v>
      </c>
      <c r="E256" s="88">
        <v>2740</v>
      </c>
      <c r="F256" s="88">
        <v>2300</v>
      </c>
      <c r="G256" s="87">
        <v>2880</v>
      </c>
      <c r="H256" s="89">
        <f t="shared" si="30"/>
        <v>2640</v>
      </c>
      <c r="I256" s="90">
        <f t="shared" si="31"/>
        <v>302.65491900843114</v>
      </c>
      <c r="J256" s="90">
        <f t="shared" si="25"/>
        <v>11.464201477592088</v>
      </c>
      <c r="K256" s="89">
        <f t="shared" si="26"/>
        <v>2640</v>
      </c>
      <c r="L256" s="87">
        <f t="shared" si="27"/>
        <v>2640</v>
      </c>
      <c r="M256" s="87">
        <f t="shared" si="28"/>
        <v>2640</v>
      </c>
      <c r="N256" s="86">
        <f t="shared" si="29"/>
        <v>2640</v>
      </c>
    </row>
    <row r="257">
      <c r="A257" s="86">
        <v>253</v>
      </c>
      <c r="B257" s="86" t="s">
        <v>290</v>
      </c>
      <c r="C257" s="86" t="s">
        <v>36</v>
      </c>
      <c r="D257" s="87">
        <v>1</v>
      </c>
      <c r="E257" s="88">
        <v>2480</v>
      </c>
      <c r="F257" s="88">
        <v>2600</v>
      </c>
      <c r="G257" s="87">
        <v>2760</v>
      </c>
      <c r="H257" s="89">
        <f t="shared" si="30"/>
        <v>2613.3333333333335</v>
      </c>
      <c r="I257" s="90">
        <f t="shared" si="31"/>
        <v>140.47538337136984</v>
      </c>
      <c r="J257" s="90">
        <f t="shared" si="25"/>
        <v>5.3753335473738462</v>
      </c>
      <c r="K257" s="89">
        <f t="shared" si="26"/>
        <v>2613.3333333333335</v>
      </c>
      <c r="L257" s="87">
        <f t="shared" si="27"/>
        <v>2613.3333333333335</v>
      </c>
      <c r="M257" s="87">
        <f t="shared" si="28"/>
        <v>2613.3299999999999</v>
      </c>
      <c r="N257" s="86">
        <f t="shared" si="29"/>
        <v>2613.3299999999999</v>
      </c>
    </row>
    <row r="258">
      <c r="A258" s="86">
        <v>254</v>
      </c>
      <c r="B258" s="86" t="s">
        <v>291</v>
      </c>
      <c r="C258" s="86" t="s">
        <v>81</v>
      </c>
      <c r="D258" s="87">
        <v>1</v>
      </c>
      <c r="E258" s="88">
        <v>1640</v>
      </c>
      <c r="F258" s="88">
        <v>1800</v>
      </c>
      <c r="G258" s="87">
        <v>1680</v>
      </c>
      <c r="H258" s="89">
        <f t="shared" si="30"/>
        <v>1706.6666666666667</v>
      </c>
      <c r="I258" s="90">
        <f t="shared" si="31"/>
        <v>83.266639978645301</v>
      </c>
      <c r="J258" s="90">
        <f t="shared" si="25"/>
        <v>4.878904686248748</v>
      </c>
      <c r="K258" s="89">
        <f t="shared" si="26"/>
        <v>1706.6666666666667</v>
      </c>
      <c r="L258" s="87">
        <f t="shared" si="27"/>
        <v>1706.6666666666667</v>
      </c>
      <c r="M258" s="87">
        <f t="shared" si="28"/>
        <v>1706.6600000000001</v>
      </c>
      <c r="N258" s="86">
        <f t="shared" si="29"/>
        <v>1706.6600000000001</v>
      </c>
    </row>
    <row r="259">
      <c r="A259" s="86">
        <v>255</v>
      </c>
      <c r="B259" s="86" t="s">
        <v>292</v>
      </c>
      <c r="C259" s="86" t="s">
        <v>36</v>
      </c>
      <c r="D259" s="87">
        <v>1</v>
      </c>
      <c r="E259" s="88">
        <v>1940</v>
      </c>
      <c r="F259" s="88">
        <v>1300</v>
      </c>
      <c r="G259" s="87">
        <v>1280</v>
      </c>
      <c r="H259" s="89">
        <f t="shared" si="30"/>
        <v>1506.6666666666667</v>
      </c>
      <c r="I259" s="90">
        <f t="shared" si="31"/>
        <v>375.41088600802902</v>
      </c>
      <c r="J259" s="90">
        <f t="shared" si="25"/>
        <v>24.916651726196616</v>
      </c>
      <c r="K259" s="89">
        <f t="shared" si="26"/>
        <v>1506.6666666666667</v>
      </c>
      <c r="L259" s="87">
        <f t="shared" si="27"/>
        <v>1506.6666666666667</v>
      </c>
      <c r="M259" s="87">
        <f t="shared" si="28"/>
        <v>1506.6600000000001</v>
      </c>
      <c r="N259" s="86">
        <f t="shared" si="29"/>
        <v>1506.6600000000001</v>
      </c>
    </row>
    <row r="260">
      <c r="A260" s="86">
        <v>256</v>
      </c>
      <c r="B260" s="86" t="s">
        <v>293</v>
      </c>
      <c r="C260" s="86" t="s">
        <v>36</v>
      </c>
      <c r="D260" s="87">
        <v>1</v>
      </c>
      <c r="E260" s="88">
        <v>1640</v>
      </c>
      <c r="F260" s="88">
        <v>1800</v>
      </c>
      <c r="G260" s="87">
        <v>1680</v>
      </c>
      <c r="H260" s="89">
        <f t="shared" si="30"/>
        <v>1706.6666666666667</v>
      </c>
      <c r="I260" s="90">
        <f t="shared" si="31"/>
        <v>83.266639978645301</v>
      </c>
      <c r="J260" s="90">
        <f t="shared" si="25"/>
        <v>4.878904686248748</v>
      </c>
      <c r="K260" s="89">
        <f t="shared" si="26"/>
        <v>1706.6666666666667</v>
      </c>
      <c r="L260" s="87">
        <f t="shared" si="27"/>
        <v>1706.6666666666667</v>
      </c>
      <c r="M260" s="87">
        <f t="shared" si="28"/>
        <v>1706.6600000000001</v>
      </c>
      <c r="N260" s="86">
        <f t="shared" si="29"/>
        <v>1706.6600000000001</v>
      </c>
    </row>
    <row r="261">
      <c r="A261" s="86">
        <v>257</v>
      </c>
      <c r="B261" s="86" t="s">
        <v>294</v>
      </c>
      <c r="C261" s="86" t="s">
        <v>36</v>
      </c>
      <c r="D261" s="87">
        <v>1</v>
      </c>
      <c r="E261" s="88">
        <v>1740</v>
      </c>
      <c r="F261" s="88">
        <v>1300</v>
      </c>
      <c r="G261" s="87">
        <v>1880</v>
      </c>
      <c r="H261" s="89">
        <f t="shared" si="30"/>
        <v>1640</v>
      </c>
      <c r="I261" s="90">
        <f t="shared" si="31"/>
        <v>302.65491900843114</v>
      </c>
      <c r="J261" s="90">
        <f t="shared" ref="J261:J310" si="32">I261/H261*100</f>
        <v>18.454568232221412</v>
      </c>
      <c r="K261" s="89">
        <f t="shared" ref="K261:K305" si="33">H261*D261</f>
        <v>1640</v>
      </c>
      <c r="L261" s="87">
        <f t="shared" ref="L261:L310" si="34">K261/D261</f>
        <v>1640</v>
      </c>
      <c r="M261" s="87">
        <f t="shared" ref="M261:M310" si="35">ROUNDDOWN(L261,2)</f>
        <v>1640</v>
      </c>
      <c r="N261" s="86">
        <f t="shared" ref="N261:N310" si="36">M261*D261</f>
        <v>1640</v>
      </c>
    </row>
    <row r="262">
      <c r="A262" s="86">
        <v>258</v>
      </c>
      <c r="B262" s="86" t="s">
        <v>295</v>
      </c>
      <c r="C262" s="86" t="s">
        <v>36</v>
      </c>
      <c r="D262" s="87">
        <v>1</v>
      </c>
      <c r="E262" s="88">
        <v>5580</v>
      </c>
      <c r="F262" s="88">
        <v>3100</v>
      </c>
      <c r="G262" s="87">
        <v>4960</v>
      </c>
      <c r="H262" s="89">
        <f t="shared" si="30"/>
        <v>4546.666666666667</v>
      </c>
      <c r="I262" s="90">
        <f t="shared" si="31"/>
        <v>1290.6329196690024</v>
      </c>
      <c r="J262" s="90">
        <f t="shared" si="32"/>
        <v>28.386354538174537</v>
      </c>
      <c r="K262" s="89">
        <f t="shared" si="33"/>
        <v>4546.666666666667</v>
      </c>
      <c r="L262" s="87">
        <f t="shared" si="34"/>
        <v>4546.666666666667</v>
      </c>
      <c r="M262" s="87">
        <f t="shared" si="35"/>
        <v>4546.6599999999999</v>
      </c>
      <c r="N262" s="86">
        <f t="shared" si="36"/>
        <v>4546.6599999999999</v>
      </c>
    </row>
    <row r="263">
      <c r="A263" s="86">
        <v>259</v>
      </c>
      <c r="B263" s="86" t="s">
        <v>296</v>
      </c>
      <c r="C263" s="86" t="s">
        <v>36</v>
      </c>
      <c r="D263" s="87">
        <v>1</v>
      </c>
      <c r="E263" s="88">
        <v>1160</v>
      </c>
      <c r="F263" s="88">
        <v>1200</v>
      </c>
      <c r="G263" s="87">
        <v>1920</v>
      </c>
      <c r="H263" s="89">
        <f t="shared" si="30"/>
        <v>1426.6666666666667</v>
      </c>
      <c r="I263" s="90">
        <f t="shared" si="31"/>
        <v>427.70706486254505</v>
      </c>
      <c r="J263" s="90">
        <f t="shared" si="32"/>
        <v>29.979467163262502</v>
      </c>
      <c r="K263" s="89">
        <f t="shared" si="33"/>
        <v>1426.6666666666667</v>
      </c>
      <c r="L263" s="87">
        <f t="shared" si="34"/>
        <v>1426.6666666666667</v>
      </c>
      <c r="M263" s="87">
        <f t="shared" si="35"/>
        <v>1426.6600000000001</v>
      </c>
      <c r="N263" s="86">
        <f t="shared" si="36"/>
        <v>1426.6600000000001</v>
      </c>
    </row>
    <row r="264">
      <c r="A264" s="86">
        <v>260</v>
      </c>
      <c r="B264" s="86" t="s">
        <v>297</v>
      </c>
      <c r="C264" s="86" t="s">
        <v>36</v>
      </c>
      <c r="D264" s="87">
        <v>1</v>
      </c>
      <c r="E264" s="88">
        <v>4560</v>
      </c>
      <c r="F264" s="88">
        <v>4200</v>
      </c>
      <c r="G264" s="87">
        <v>4720</v>
      </c>
      <c r="H264" s="89">
        <f t="shared" si="30"/>
        <v>4493.333333333333</v>
      </c>
      <c r="I264" s="90">
        <f t="shared" si="31"/>
        <v>266.33312473917573</v>
      </c>
      <c r="J264" s="90">
        <f t="shared" si="32"/>
        <v>5.9272950609608843</v>
      </c>
      <c r="K264" s="89">
        <f t="shared" si="33"/>
        <v>4493.333333333333</v>
      </c>
      <c r="L264" s="87">
        <f t="shared" si="34"/>
        <v>4493.333333333333</v>
      </c>
      <c r="M264" s="87">
        <f t="shared" si="35"/>
        <v>4493.3299999999999</v>
      </c>
      <c r="N264" s="86">
        <f t="shared" si="36"/>
        <v>4493.3299999999999</v>
      </c>
    </row>
    <row r="265">
      <c r="A265" s="86">
        <v>261</v>
      </c>
      <c r="B265" s="86" t="s">
        <v>298</v>
      </c>
      <c r="C265" s="86" t="s">
        <v>36</v>
      </c>
      <c r="D265" s="87">
        <v>1</v>
      </c>
      <c r="E265" s="88">
        <v>3160</v>
      </c>
      <c r="F265" s="88">
        <v>3200</v>
      </c>
      <c r="G265" s="87">
        <v>3920</v>
      </c>
      <c r="H265" s="89">
        <f t="shared" si="30"/>
        <v>3426.6666666666665</v>
      </c>
      <c r="I265" s="90">
        <f t="shared" si="31"/>
        <v>427.70706486254505</v>
      </c>
      <c r="J265" s="90">
        <f t="shared" si="32"/>
        <v>12.481723682759098</v>
      </c>
      <c r="K265" s="89">
        <f t="shared" si="33"/>
        <v>3426.6666666666665</v>
      </c>
      <c r="L265" s="87">
        <f t="shared" si="34"/>
        <v>3426.6666666666665</v>
      </c>
      <c r="M265" s="87">
        <f t="shared" si="35"/>
        <v>3426.6599999999999</v>
      </c>
      <c r="N265" s="86">
        <f t="shared" si="36"/>
        <v>3426.6599999999999</v>
      </c>
    </row>
    <row r="266">
      <c r="A266" s="86">
        <v>262</v>
      </c>
      <c r="B266" s="86" t="s">
        <v>299</v>
      </c>
      <c r="C266" s="86" t="s">
        <v>36</v>
      </c>
      <c r="D266" s="87">
        <v>1</v>
      </c>
      <c r="E266" s="88">
        <v>2940</v>
      </c>
      <c r="F266" s="88">
        <v>2300</v>
      </c>
      <c r="G266" s="87">
        <v>2280</v>
      </c>
      <c r="H266" s="89">
        <f t="shared" si="30"/>
        <v>2506.6666666666665</v>
      </c>
      <c r="I266" s="90">
        <f t="shared" si="31"/>
        <v>375.41088600802897</v>
      </c>
      <c r="J266" s="90">
        <f t="shared" si="32"/>
        <v>14.976498112022432</v>
      </c>
      <c r="K266" s="89">
        <f t="shared" si="33"/>
        <v>2506.6666666666665</v>
      </c>
      <c r="L266" s="87">
        <f t="shared" si="34"/>
        <v>2506.6666666666665</v>
      </c>
      <c r="M266" s="87">
        <f t="shared" si="35"/>
        <v>2506.6599999999999</v>
      </c>
      <c r="N266" s="86">
        <f t="shared" si="36"/>
        <v>2506.6599999999999</v>
      </c>
    </row>
    <row r="267">
      <c r="A267" s="86">
        <v>263</v>
      </c>
      <c r="B267" s="86" t="s">
        <v>300</v>
      </c>
      <c r="C267" s="86" t="s">
        <v>36</v>
      </c>
      <c r="D267" s="87">
        <v>1</v>
      </c>
      <c r="E267" s="88">
        <v>2380</v>
      </c>
      <c r="F267" s="88">
        <v>2100</v>
      </c>
      <c r="G267" s="87">
        <v>2560</v>
      </c>
      <c r="H267" s="89">
        <f t="shared" si="30"/>
        <v>2346.6666666666665</v>
      </c>
      <c r="I267" s="90">
        <f t="shared" si="31"/>
        <v>231.80451534284947</v>
      </c>
      <c r="J267" s="90">
        <f t="shared" si="32"/>
        <v>9.878033324269154</v>
      </c>
      <c r="K267" s="89">
        <f t="shared" si="33"/>
        <v>2346.6666666666665</v>
      </c>
      <c r="L267" s="87">
        <f t="shared" si="34"/>
        <v>2346.6666666666665</v>
      </c>
      <c r="M267" s="87">
        <f t="shared" si="35"/>
        <v>2346.6599999999999</v>
      </c>
      <c r="N267" s="86">
        <f t="shared" si="36"/>
        <v>2346.6599999999999</v>
      </c>
    </row>
    <row r="268">
      <c r="A268" s="86">
        <v>264</v>
      </c>
      <c r="B268" s="86" t="s">
        <v>301</v>
      </c>
      <c r="C268" s="86" t="s">
        <v>36</v>
      </c>
      <c r="D268" s="87">
        <v>1</v>
      </c>
      <c r="E268" s="88">
        <v>3020</v>
      </c>
      <c r="F268" s="88">
        <v>3200</v>
      </c>
      <c r="G268" s="87">
        <v>3240</v>
      </c>
      <c r="H268" s="89">
        <f t="shared" si="30"/>
        <v>3153.3333333333335</v>
      </c>
      <c r="I268" s="90">
        <f t="shared" si="31"/>
        <v>117.18930554164631</v>
      </c>
      <c r="J268" s="90">
        <f t="shared" si="32"/>
        <v>3.7163627550204956</v>
      </c>
      <c r="K268" s="89">
        <f t="shared" si="33"/>
        <v>3153.3333333333335</v>
      </c>
      <c r="L268" s="87">
        <f t="shared" si="34"/>
        <v>3153.3333333333335</v>
      </c>
      <c r="M268" s="87">
        <f t="shared" si="35"/>
        <v>3153.3299999999999</v>
      </c>
      <c r="N268" s="86">
        <f t="shared" si="36"/>
        <v>3153.3299999999999</v>
      </c>
    </row>
    <row r="269">
      <c r="A269" s="86">
        <v>265</v>
      </c>
      <c r="B269" s="86" t="s">
        <v>302</v>
      </c>
      <c r="C269" s="86" t="s">
        <v>36</v>
      </c>
      <c r="D269" s="87">
        <v>1</v>
      </c>
      <c r="E269" s="88">
        <v>1020</v>
      </c>
      <c r="F269" s="88">
        <v>900</v>
      </c>
      <c r="G269" s="87">
        <v>1040</v>
      </c>
      <c r="H269" s="89">
        <f t="shared" si="30"/>
        <v>986.66666666666663</v>
      </c>
      <c r="I269" s="90">
        <f t="shared" si="31"/>
        <v>75.718777944003648</v>
      </c>
      <c r="J269" s="90">
        <f t="shared" si="32"/>
        <v>7.674200467297668</v>
      </c>
      <c r="K269" s="89">
        <f t="shared" si="33"/>
        <v>986.66666666666663</v>
      </c>
      <c r="L269" s="87">
        <f t="shared" si="34"/>
        <v>986.66666666666663</v>
      </c>
      <c r="M269" s="87">
        <f t="shared" si="35"/>
        <v>986.65999999999997</v>
      </c>
      <c r="N269" s="86">
        <f t="shared" si="36"/>
        <v>986.65999999999997</v>
      </c>
    </row>
    <row r="270">
      <c r="A270" s="86">
        <v>266</v>
      </c>
      <c r="B270" s="86" t="s">
        <v>303</v>
      </c>
      <c r="C270" s="86" t="s">
        <v>36</v>
      </c>
      <c r="D270" s="87">
        <v>1</v>
      </c>
      <c r="E270" s="88">
        <v>1160</v>
      </c>
      <c r="F270" s="88">
        <v>1200</v>
      </c>
      <c r="G270" s="87">
        <v>920</v>
      </c>
      <c r="H270" s="89">
        <f t="shared" si="30"/>
        <v>1093.3333333333333</v>
      </c>
      <c r="I270" s="90">
        <f t="shared" si="31"/>
        <v>151.4375558880073</v>
      </c>
      <c r="J270" s="90">
        <f t="shared" si="32"/>
        <v>13.850995965366522</v>
      </c>
      <c r="K270" s="89">
        <f t="shared" si="33"/>
        <v>1093.3333333333333</v>
      </c>
      <c r="L270" s="87">
        <f t="shared" si="34"/>
        <v>1093.3333333333333</v>
      </c>
      <c r="M270" s="87">
        <f t="shared" si="35"/>
        <v>1093.3299999999999</v>
      </c>
      <c r="N270" s="86">
        <f t="shared" si="36"/>
        <v>1093.3299999999999</v>
      </c>
    </row>
    <row r="271">
      <c r="A271" s="86">
        <v>267</v>
      </c>
      <c r="B271" s="86" t="s">
        <v>304</v>
      </c>
      <c r="C271" s="86" t="s">
        <v>36</v>
      </c>
      <c r="D271" s="87">
        <v>1</v>
      </c>
      <c r="E271" s="88">
        <v>1680</v>
      </c>
      <c r="F271" s="88">
        <v>1600</v>
      </c>
      <c r="G271" s="87">
        <v>1160</v>
      </c>
      <c r="H271" s="89">
        <f t="shared" si="30"/>
        <v>1480</v>
      </c>
      <c r="I271" s="90">
        <f t="shared" si="31"/>
        <v>280</v>
      </c>
      <c r="J271" s="90">
        <f t="shared" si="32"/>
        <v>18.918918918918919</v>
      </c>
      <c r="K271" s="89">
        <f t="shared" si="33"/>
        <v>1480</v>
      </c>
      <c r="L271" s="87">
        <f t="shared" si="34"/>
        <v>1480</v>
      </c>
      <c r="M271" s="87">
        <f t="shared" si="35"/>
        <v>1480</v>
      </c>
      <c r="N271" s="86">
        <f t="shared" si="36"/>
        <v>1480</v>
      </c>
    </row>
    <row r="272">
      <c r="A272" s="86">
        <v>268</v>
      </c>
      <c r="B272" s="86" t="s">
        <v>305</v>
      </c>
      <c r="C272" s="86" t="s">
        <v>39</v>
      </c>
      <c r="D272" s="87">
        <v>1</v>
      </c>
      <c r="E272" s="88">
        <v>4580</v>
      </c>
      <c r="F272" s="88">
        <v>5100</v>
      </c>
      <c r="G272" s="87">
        <v>5960</v>
      </c>
      <c r="H272" s="89">
        <f t="shared" si="30"/>
        <v>5213.333333333333</v>
      </c>
      <c r="I272" s="90">
        <f t="shared" si="31"/>
        <v>696.94571763755994</v>
      </c>
      <c r="J272" s="90">
        <f t="shared" si="32"/>
        <v>13.368523995605369</v>
      </c>
      <c r="K272" s="89">
        <f t="shared" si="33"/>
        <v>5213.333333333333</v>
      </c>
      <c r="L272" s="87">
        <f t="shared" si="34"/>
        <v>5213.333333333333</v>
      </c>
      <c r="M272" s="87">
        <f t="shared" si="35"/>
        <v>5213.3299999999999</v>
      </c>
      <c r="N272" s="86">
        <f t="shared" si="36"/>
        <v>5213.3299999999999</v>
      </c>
    </row>
    <row r="273">
      <c r="A273" s="86">
        <v>269</v>
      </c>
      <c r="B273" s="86" t="s">
        <v>306</v>
      </c>
      <c r="C273" s="86" t="s">
        <v>39</v>
      </c>
      <c r="D273" s="87">
        <v>1</v>
      </c>
      <c r="E273" s="88">
        <v>4340</v>
      </c>
      <c r="F273" s="88">
        <v>4300</v>
      </c>
      <c r="G273" s="87">
        <v>4080</v>
      </c>
      <c r="H273" s="89">
        <f t="shared" si="30"/>
        <v>4240</v>
      </c>
      <c r="I273" s="90">
        <f t="shared" si="31"/>
        <v>140</v>
      </c>
      <c r="J273" s="90">
        <f t="shared" si="32"/>
        <v>3.3018867924528301</v>
      </c>
      <c r="K273" s="89">
        <f t="shared" si="33"/>
        <v>4240</v>
      </c>
      <c r="L273" s="87">
        <f t="shared" si="34"/>
        <v>4240</v>
      </c>
      <c r="M273" s="87">
        <f t="shared" si="35"/>
        <v>4240</v>
      </c>
      <c r="N273" s="86">
        <f t="shared" si="36"/>
        <v>4240</v>
      </c>
    </row>
    <row r="274">
      <c r="A274" s="86">
        <v>270</v>
      </c>
      <c r="B274" s="86" t="s">
        <v>307</v>
      </c>
      <c r="C274" s="86" t="s">
        <v>36</v>
      </c>
      <c r="D274" s="87">
        <v>1</v>
      </c>
      <c r="E274" s="88">
        <v>3900</v>
      </c>
      <c r="F274" s="88">
        <v>3300</v>
      </c>
      <c r="G274" s="87">
        <v>3500</v>
      </c>
      <c r="H274" s="89">
        <f t="shared" si="30"/>
        <v>3566.6666666666665</v>
      </c>
      <c r="I274" s="90">
        <f t="shared" si="31"/>
        <v>305.50504633038935</v>
      </c>
      <c r="J274" s="90">
        <f t="shared" si="32"/>
        <v>8.5655620466464306</v>
      </c>
      <c r="K274" s="89">
        <f t="shared" si="33"/>
        <v>3566.6666666666665</v>
      </c>
      <c r="L274" s="87">
        <f t="shared" si="34"/>
        <v>3566.6666666666665</v>
      </c>
      <c r="M274" s="87">
        <f t="shared" si="35"/>
        <v>3566.6599999999999</v>
      </c>
      <c r="N274" s="86">
        <f t="shared" si="36"/>
        <v>3566.6599999999999</v>
      </c>
    </row>
    <row r="275">
      <c r="A275" s="86">
        <v>271</v>
      </c>
      <c r="B275" s="86" t="s">
        <v>308</v>
      </c>
      <c r="C275" s="86" t="s">
        <v>36</v>
      </c>
      <c r="D275" s="87">
        <v>1</v>
      </c>
      <c r="E275" s="88">
        <v>9020</v>
      </c>
      <c r="F275" s="88">
        <v>9000</v>
      </c>
      <c r="G275" s="87">
        <v>9240</v>
      </c>
      <c r="H275" s="89">
        <f t="shared" si="30"/>
        <v>9086.6666666666661</v>
      </c>
      <c r="I275" s="90">
        <f t="shared" si="31"/>
        <v>133.16656236958787</v>
      </c>
      <c r="J275" s="90">
        <f t="shared" si="32"/>
        <v>1.465516093575802</v>
      </c>
      <c r="K275" s="89">
        <f t="shared" si="33"/>
        <v>9086.6666666666661</v>
      </c>
      <c r="L275" s="87">
        <f t="shared" si="34"/>
        <v>9086.6666666666661</v>
      </c>
      <c r="M275" s="87">
        <f t="shared" si="35"/>
        <v>9086.6599999999999</v>
      </c>
      <c r="N275" s="86">
        <f t="shared" si="36"/>
        <v>9086.6599999999999</v>
      </c>
    </row>
    <row r="276">
      <c r="A276" s="86">
        <v>272</v>
      </c>
      <c r="B276" s="86" t="s">
        <v>309</v>
      </c>
      <c r="C276" s="86" t="s">
        <v>36</v>
      </c>
      <c r="D276" s="87">
        <v>1</v>
      </c>
      <c r="E276" s="88">
        <v>6740</v>
      </c>
      <c r="F276" s="88">
        <v>6300</v>
      </c>
      <c r="G276" s="87">
        <v>6880</v>
      </c>
      <c r="H276" s="89">
        <f t="shared" si="30"/>
        <v>6640</v>
      </c>
      <c r="I276" s="90">
        <f t="shared" si="31"/>
        <v>302.65491900843114</v>
      </c>
      <c r="J276" s="90">
        <f t="shared" si="32"/>
        <v>4.5580560091631197</v>
      </c>
      <c r="K276" s="89">
        <f t="shared" si="33"/>
        <v>6640</v>
      </c>
      <c r="L276" s="87">
        <f t="shared" si="34"/>
        <v>6640</v>
      </c>
      <c r="M276" s="87">
        <f t="shared" si="35"/>
        <v>6640</v>
      </c>
      <c r="N276" s="86">
        <f t="shared" si="36"/>
        <v>6640</v>
      </c>
    </row>
    <row r="277">
      <c r="A277" s="86">
        <v>273</v>
      </c>
      <c r="B277" s="86" t="s">
        <v>310</v>
      </c>
      <c r="C277" s="86" t="s">
        <v>36</v>
      </c>
      <c r="D277" s="87">
        <v>1</v>
      </c>
      <c r="E277" s="88">
        <v>3020</v>
      </c>
      <c r="F277" s="88">
        <v>3400</v>
      </c>
      <c r="G277" s="87">
        <v>3240</v>
      </c>
      <c r="H277" s="89">
        <f t="shared" si="30"/>
        <v>3220</v>
      </c>
      <c r="I277" s="90">
        <f t="shared" si="31"/>
        <v>190.78784028338913</v>
      </c>
      <c r="J277" s="90">
        <f t="shared" si="32"/>
        <v>5.9250882075586686</v>
      </c>
      <c r="K277" s="89">
        <f t="shared" si="33"/>
        <v>3220</v>
      </c>
      <c r="L277" s="87">
        <f t="shared" si="34"/>
        <v>3220</v>
      </c>
      <c r="M277" s="87">
        <f t="shared" si="35"/>
        <v>3220</v>
      </c>
      <c r="N277" s="86">
        <f t="shared" si="36"/>
        <v>3220</v>
      </c>
    </row>
    <row r="278">
      <c r="A278" s="86">
        <v>274</v>
      </c>
      <c r="B278" s="86" t="s">
        <v>311</v>
      </c>
      <c r="C278" s="86" t="s">
        <v>36</v>
      </c>
      <c r="D278" s="87">
        <v>1</v>
      </c>
      <c r="E278" s="88">
        <v>4520</v>
      </c>
      <c r="F278" s="88">
        <v>4400</v>
      </c>
      <c r="G278" s="87">
        <v>4240</v>
      </c>
      <c r="H278" s="89">
        <f t="shared" si="30"/>
        <v>4386.666666666667</v>
      </c>
      <c r="I278" s="90">
        <f t="shared" si="31"/>
        <v>140.47538337136987</v>
      </c>
      <c r="J278" s="90">
        <f t="shared" si="32"/>
        <v>3.202326368648249</v>
      </c>
      <c r="K278" s="89">
        <f t="shared" si="33"/>
        <v>4386.666666666667</v>
      </c>
      <c r="L278" s="87">
        <f t="shared" si="34"/>
        <v>4386.666666666667</v>
      </c>
      <c r="M278" s="87">
        <f t="shared" si="35"/>
        <v>4386.6599999999999</v>
      </c>
      <c r="N278" s="86">
        <f t="shared" si="36"/>
        <v>4386.6599999999999</v>
      </c>
    </row>
    <row r="279">
      <c r="A279" s="86">
        <v>275</v>
      </c>
      <c r="B279" s="86" t="s">
        <v>312</v>
      </c>
      <c r="C279" s="86" t="s">
        <v>36</v>
      </c>
      <c r="D279" s="87">
        <v>1</v>
      </c>
      <c r="E279" s="88">
        <v>1620</v>
      </c>
      <c r="F279" s="88">
        <v>900</v>
      </c>
      <c r="G279" s="87">
        <v>1440</v>
      </c>
      <c r="H279" s="89">
        <f t="shared" si="30"/>
        <v>1320</v>
      </c>
      <c r="I279" s="90">
        <f t="shared" si="31"/>
        <v>374.69987990390388</v>
      </c>
      <c r="J279" s="90">
        <f t="shared" si="32"/>
        <v>28.386354538174537</v>
      </c>
      <c r="K279" s="89">
        <f t="shared" si="33"/>
        <v>1320</v>
      </c>
      <c r="L279" s="87">
        <f t="shared" si="34"/>
        <v>1320</v>
      </c>
      <c r="M279" s="87">
        <f t="shared" si="35"/>
        <v>1320</v>
      </c>
      <c r="N279" s="86">
        <f t="shared" si="36"/>
        <v>1320</v>
      </c>
    </row>
    <row r="280">
      <c r="A280" s="86">
        <v>276</v>
      </c>
      <c r="B280" s="86" t="s">
        <v>313</v>
      </c>
      <c r="C280" s="86" t="s">
        <v>36</v>
      </c>
      <c r="D280" s="87">
        <v>1</v>
      </c>
      <c r="E280" s="88">
        <v>6340</v>
      </c>
      <c r="F280" s="88">
        <v>6300</v>
      </c>
      <c r="G280" s="87">
        <v>6080</v>
      </c>
      <c r="H280" s="89">
        <f t="shared" si="30"/>
        <v>6240</v>
      </c>
      <c r="I280" s="90">
        <f t="shared" si="31"/>
        <v>140</v>
      </c>
      <c r="J280" s="90">
        <f t="shared" si="32"/>
        <v>2.2435897435897436</v>
      </c>
      <c r="K280" s="89">
        <f t="shared" si="33"/>
        <v>6240</v>
      </c>
      <c r="L280" s="87">
        <f t="shared" si="34"/>
        <v>6240</v>
      </c>
      <c r="M280" s="87">
        <f t="shared" si="35"/>
        <v>6240</v>
      </c>
      <c r="N280" s="86">
        <f t="shared" si="36"/>
        <v>6240</v>
      </c>
    </row>
    <row r="281">
      <c r="A281" s="86">
        <v>277</v>
      </c>
      <c r="B281" s="86" t="s">
        <v>314</v>
      </c>
      <c r="C281" s="86" t="s">
        <v>36</v>
      </c>
      <c r="D281" s="87">
        <v>1</v>
      </c>
      <c r="E281" s="88">
        <v>6500</v>
      </c>
      <c r="F281" s="88">
        <v>6500</v>
      </c>
      <c r="G281" s="87">
        <v>6000</v>
      </c>
      <c r="H281" s="89">
        <f t="shared" si="30"/>
        <v>6333.333333333333</v>
      </c>
      <c r="I281" s="90">
        <f t="shared" si="31"/>
        <v>288.67513459481285</v>
      </c>
      <c r="J281" s="90">
        <f t="shared" si="32"/>
        <v>4.5580284409707295</v>
      </c>
      <c r="K281" s="89">
        <f t="shared" si="33"/>
        <v>6333.333333333333</v>
      </c>
      <c r="L281" s="87">
        <f t="shared" si="34"/>
        <v>6333.333333333333</v>
      </c>
      <c r="M281" s="87">
        <f t="shared" si="35"/>
        <v>6333.3299999999999</v>
      </c>
      <c r="N281" s="86">
        <f t="shared" si="36"/>
        <v>6333.3299999999999</v>
      </c>
    </row>
    <row r="282">
      <c r="A282" s="86">
        <v>278</v>
      </c>
      <c r="B282" s="86" t="s">
        <v>315</v>
      </c>
      <c r="C282" s="86" t="s">
        <v>36</v>
      </c>
      <c r="D282" s="87">
        <v>1</v>
      </c>
      <c r="E282" s="88">
        <v>1100</v>
      </c>
      <c r="F282" s="88">
        <v>1500</v>
      </c>
      <c r="G282" s="87">
        <v>1200</v>
      </c>
      <c r="H282" s="89">
        <f t="shared" si="30"/>
        <v>1266.6666666666667</v>
      </c>
      <c r="I282" s="90">
        <f t="shared" si="31"/>
        <v>208.16659994661327</v>
      </c>
      <c r="J282" s="90">
        <f t="shared" si="32"/>
        <v>16.434205258943152</v>
      </c>
      <c r="K282" s="89">
        <f t="shared" si="33"/>
        <v>1266.6666666666667</v>
      </c>
      <c r="L282" s="87">
        <f t="shared" si="34"/>
        <v>1266.6666666666667</v>
      </c>
      <c r="M282" s="87">
        <f t="shared" si="35"/>
        <v>1266.6600000000001</v>
      </c>
      <c r="N282" s="86">
        <f t="shared" si="36"/>
        <v>1266.6600000000001</v>
      </c>
    </row>
    <row r="283">
      <c r="A283" s="86">
        <v>279</v>
      </c>
      <c r="B283" s="86" t="s">
        <v>316</v>
      </c>
      <c r="C283" s="86" t="s">
        <v>36</v>
      </c>
      <c r="D283" s="87">
        <v>1</v>
      </c>
      <c r="E283" s="88">
        <v>1020</v>
      </c>
      <c r="F283" s="88">
        <v>1200</v>
      </c>
      <c r="G283" s="87">
        <v>1240</v>
      </c>
      <c r="H283" s="89">
        <f t="shared" si="30"/>
        <v>1153.3333333333333</v>
      </c>
      <c r="I283" s="90">
        <f t="shared" si="31"/>
        <v>117.18930554164631</v>
      </c>
      <c r="J283" s="90">
        <f t="shared" si="32"/>
        <v>10.160922445807484</v>
      </c>
      <c r="K283" s="89">
        <f t="shared" si="33"/>
        <v>1153.3333333333333</v>
      </c>
      <c r="L283" s="87">
        <f t="shared" si="34"/>
        <v>1153.3333333333333</v>
      </c>
      <c r="M283" s="87">
        <f t="shared" si="35"/>
        <v>1153.3299999999999</v>
      </c>
      <c r="N283" s="86">
        <f t="shared" si="36"/>
        <v>1153.3299999999999</v>
      </c>
    </row>
    <row r="284">
      <c r="A284" s="86">
        <v>280</v>
      </c>
      <c r="B284" s="86" t="s">
        <v>317</v>
      </c>
      <c r="C284" s="86" t="s">
        <v>36</v>
      </c>
      <c r="D284" s="87">
        <v>1</v>
      </c>
      <c r="E284" s="88">
        <v>3040</v>
      </c>
      <c r="F284" s="88">
        <v>3800</v>
      </c>
      <c r="G284" s="87">
        <v>3480</v>
      </c>
      <c r="H284" s="89">
        <f t="shared" si="30"/>
        <v>3440</v>
      </c>
      <c r="I284" s="90">
        <f t="shared" si="31"/>
        <v>381.57568056677826</v>
      </c>
      <c r="J284" s="90">
        <f t="shared" si="32"/>
        <v>11.09231629554588</v>
      </c>
      <c r="K284" s="89">
        <f t="shared" si="33"/>
        <v>3440</v>
      </c>
      <c r="L284" s="87">
        <f t="shared" si="34"/>
        <v>3440</v>
      </c>
      <c r="M284" s="87">
        <f t="shared" si="35"/>
        <v>3440</v>
      </c>
      <c r="N284" s="86">
        <f t="shared" si="36"/>
        <v>3440</v>
      </c>
    </row>
    <row r="285">
      <c r="A285" s="86">
        <v>281</v>
      </c>
      <c r="B285" s="86" t="s">
        <v>318</v>
      </c>
      <c r="C285" s="86" t="s">
        <v>81</v>
      </c>
      <c r="D285" s="87">
        <v>1</v>
      </c>
      <c r="E285" s="88">
        <v>2340</v>
      </c>
      <c r="F285" s="88">
        <v>2300</v>
      </c>
      <c r="G285" s="87">
        <v>2080</v>
      </c>
      <c r="H285" s="89">
        <f t="shared" si="30"/>
        <v>2240</v>
      </c>
      <c r="I285" s="90">
        <f t="shared" si="31"/>
        <v>140</v>
      </c>
      <c r="J285" s="90">
        <f t="shared" si="32"/>
        <v>6.25</v>
      </c>
      <c r="K285" s="89">
        <f t="shared" si="33"/>
        <v>2240</v>
      </c>
      <c r="L285" s="87">
        <f t="shared" si="34"/>
        <v>2240</v>
      </c>
      <c r="M285" s="87">
        <f t="shared" si="35"/>
        <v>2240</v>
      </c>
      <c r="N285" s="86">
        <f t="shared" si="36"/>
        <v>2240</v>
      </c>
    </row>
    <row r="286">
      <c r="A286" s="86">
        <v>282</v>
      </c>
      <c r="B286" s="86" t="s">
        <v>319</v>
      </c>
      <c r="C286" s="86" t="s">
        <v>36</v>
      </c>
      <c r="D286" s="87">
        <v>1</v>
      </c>
      <c r="E286" s="88">
        <v>1560</v>
      </c>
      <c r="F286" s="88">
        <v>1200</v>
      </c>
      <c r="G286" s="87">
        <v>1720</v>
      </c>
      <c r="H286" s="89">
        <f t="shared" si="30"/>
        <v>1493.3333333333333</v>
      </c>
      <c r="I286" s="90">
        <f t="shared" si="31"/>
        <v>266.33312473917573</v>
      </c>
      <c r="J286" s="90">
        <f t="shared" si="32"/>
        <v>17.834807460212662</v>
      </c>
      <c r="K286" s="89">
        <f t="shared" si="33"/>
        <v>1493.3333333333333</v>
      </c>
      <c r="L286" s="87">
        <f t="shared" si="34"/>
        <v>1493.3333333333333</v>
      </c>
      <c r="M286" s="87">
        <f t="shared" si="35"/>
        <v>1493.3299999999999</v>
      </c>
      <c r="N286" s="86">
        <f t="shared" si="36"/>
        <v>1493.3299999999999</v>
      </c>
    </row>
    <row r="287">
      <c r="A287" s="86">
        <v>283</v>
      </c>
      <c r="B287" s="86" t="s">
        <v>320</v>
      </c>
      <c r="C287" s="86" t="s">
        <v>36</v>
      </c>
      <c r="D287" s="87">
        <v>1</v>
      </c>
      <c r="E287" s="88">
        <v>4040</v>
      </c>
      <c r="F287" s="88">
        <v>4300</v>
      </c>
      <c r="G287" s="87">
        <v>4680</v>
      </c>
      <c r="H287" s="89">
        <f t="shared" si="30"/>
        <v>4340</v>
      </c>
      <c r="I287" s="90">
        <f t="shared" si="31"/>
        <v>321.86953878862164</v>
      </c>
      <c r="J287" s="90">
        <f t="shared" si="32"/>
        <v>7.4163488200143233</v>
      </c>
      <c r="K287" s="89">
        <f t="shared" si="33"/>
        <v>4340</v>
      </c>
      <c r="L287" s="87">
        <f t="shared" si="34"/>
        <v>4340</v>
      </c>
      <c r="M287" s="87">
        <f t="shared" si="35"/>
        <v>4340</v>
      </c>
      <c r="N287" s="86">
        <f t="shared" si="36"/>
        <v>4340</v>
      </c>
    </row>
    <row r="288">
      <c r="A288" s="86">
        <v>284</v>
      </c>
      <c r="B288" s="86" t="s">
        <v>321</v>
      </c>
      <c r="C288" s="86" t="s">
        <v>36</v>
      </c>
      <c r="D288" s="87">
        <v>1</v>
      </c>
      <c r="E288" s="88">
        <v>2780</v>
      </c>
      <c r="F288" s="88">
        <v>2100</v>
      </c>
      <c r="G288" s="87">
        <v>2360</v>
      </c>
      <c r="H288" s="89">
        <f t="shared" si="30"/>
        <v>2413.3333333333335</v>
      </c>
      <c r="I288" s="90">
        <f t="shared" si="31"/>
        <v>343.12291286554057</v>
      </c>
      <c r="J288" s="90">
        <f t="shared" si="32"/>
        <v>14.217800256859414</v>
      </c>
      <c r="K288" s="89">
        <f t="shared" si="33"/>
        <v>2413.3333333333335</v>
      </c>
      <c r="L288" s="87">
        <f t="shared" si="34"/>
        <v>2413.3333333333335</v>
      </c>
      <c r="M288" s="87">
        <f t="shared" si="35"/>
        <v>2413.3299999999999</v>
      </c>
      <c r="N288" s="86">
        <f t="shared" si="36"/>
        <v>2413.3299999999999</v>
      </c>
    </row>
    <row r="289">
      <c r="A289" s="86">
        <v>285</v>
      </c>
      <c r="B289" s="86" t="s">
        <v>322</v>
      </c>
      <c r="C289" s="86" t="s">
        <v>36</v>
      </c>
      <c r="D289" s="87">
        <v>1</v>
      </c>
      <c r="E289" s="88">
        <v>1360</v>
      </c>
      <c r="F289" s="88">
        <v>1200</v>
      </c>
      <c r="G289" s="87">
        <v>1320</v>
      </c>
      <c r="H289" s="89">
        <f t="shared" si="30"/>
        <v>1293.3333333333333</v>
      </c>
      <c r="I289" s="90">
        <f t="shared" si="31"/>
        <v>83.266639978645301</v>
      </c>
      <c r="J289" s="90">
        <f t="shared" si="32"/>
        <v>6.4381422663901011</v>
      </c>
      <c r="K289" s="89">
        <f t="shared" si="33"/>
        <v>1293.3333333333333</v>
      </c>
      <c r="L289" s="87">
        <f t="shared" si="34"/>
        <v>1293.3333333333333</v>
      </c>
      <c r="M289" s="87">
        <f t="shared" si="35"/>
        <v>1293.3299999999999</v>
      </c>
      <c r="N289" s="86">
        <f t="shared" si="36"/>
        <v>1293.3299999999999</v>
      </c>
    </row>
    <row r="290">
      <c r="A290" s="86">
        <v>286</v>
      </c>
      <c r="B290" s="86" t="s">
        <v>323</v>
      </c>
      <c r="C290" s="86" t="s">
        <v>36</v>
      </c>
      <c r="D290" s="87">
        <v>1</v>
      </c>
      <c r="E290" s="88">
        <v>1760</v>
      </c>
      <c r="F290" s="88">
        <v>1200</v>
      </c>
      <c r="G290" s="87">
        <v>1120</v>
      </c>
      <c r="H290" s="89">
        <f t="shared" si="30"/>
        <v>1360</v>
      </c>
      <c r="I290" s="90">
        <f t="shared" si="31"/>
        <v>348.7119154832539</v>
      </c>
      <c r="J290" s="90">
        <f t="shared" si="32"/>
        <v>25.640582020827491</v>
      </c>
      <c r="K290" s="89">
        <f t="shared" si="33"/>
        <v>1360</v>
      </c>
      <c r="L290" s="87">
        <f t="shared" si="34"/>
        <v>1360</v>
      </c>
      <c r="M290" s="87">
        <f t="shared" si="35"/>
        <v>1360</v>
      </c>
      <c r="N290" s="86">
        <f t="shared" si="36"/>
        <v>1360</v>
      </c>
    </row>
    <row r="291">
      <c r="A291" s="86">
        <v>287</v>
      </c>
      <c r="B291" s="86" t="s">
        <v>324</v>
      </c>
      <c r="C291" s="86" t="s">
        <v>36</v>
      </c>
      <c r="D291" s="87">
        <v>1</v>
      </c>
      <c r="E291" s="88">
        <v>1040</v>
      </c>
      <c r="F291" s="88">
        <v>1800</v>
      </c>
      <c r="G291" s="87">
        <v>1480</v>
      </c>
      <c r="H291" s="89">
        <f t="shared" si="30"/>
        <v>1440</v>
      </c>
      <c r="I291" s="90">
        <f t="shared" si="31"/>
        <v>381.57568056677826</v>
      </c>
      <c r="J291" s="90">
        <f t="shared" si="32"/>
        <v>26.498311150470709</v>
      </c>
      <c r="K291" s="89">
        <f t="shared" si="33"/>
        <v>1440</v>
      </c>
      <c r="L291" s="87">
        <f t="shared" si="34"/>
        <v>1440</v>
      </c>
      <c r="M291" s="87">
        <f t="shared" si="35"/>
        <v>1440</v>
      </c>
      <c r="N291" s="86">
        <f t="shared" si="36"/>
        <v>1440</v>
      </c>
    </row>
    <row r="292">
      <c r="A292" s="86">
        <v>288</v>
      </c>
      <c r="B292" s="86" t="s">
        <v>325</v>
      </c>
      <c r="C292" s="86" t="s">
        <v>36</v>
      </c>
      <c r="D292" s="87">
        <v>1</v>
      </c>
      <c r="E292" s="88">
        <v>1580</v>
      </c>
      <c r="F292" s="88">
        <v>1100</v>
      </c>
      <c r="G292" s="87">
        <v>1960</v>
      </c>
      <c r="H292" s="89">
        <f t="shared" ref="H292:H310" si="37">AVERAGE(E292:G292)</f>
        <v>1546.6666666666667</v>
      </c>
      <c r="I292" s="90">
        <f t="shared" ref="I292:I305" si="38">STDEV(E292:G292)</f>
        <v>430.96790290383962</v>
      </c>
      <c r="J292" s="90">
        <f t="shared" si="32"/>
        <v>27.864304067058594</v>
      </c>
      <c r="K292" s="89">
        <f t="shared" si="33"/>
        <v>1546.6666666666667</v>
      </c>
      <c r="L292" s="87">
        <f t="shared" si="34"/>
        <v>1546.6666666666667</v>
      </c>
      <c r="M292" s="87">
        <f t="shared" si="35"/>
        <v>1546.6600000000001</v>
      </c>
      <c r="N292" s="86">
        <f t="shared" si="36"/>
        <v>1546.6600000000001</v>
      </c>
    </row>
    <row r="293">
      <c r="A293" s="86">
        <v>289</v>
      </c>
      <c r="B293" s="86" t="s">
        <v>326</v>
      </c>
      <c r="C293" s="86" t="s">
        <v>36</v>
      </c>
      <c r="D293" s="87">
        <v>1</v>
      </c>
      <c r="E293" s="88">
        <v>1560</v>
      </c>
      <c r="F293" s="88">
        <v>1200</v>
      </c>
      <c r="G293" s="87">
        <v>1720</v>
      </c>
      <c r="H293" s="89">
        <f t="shared" si="37"/>
        <v>1493.3333333333333</v>
      </c>
      <c r="I293" s="90">
        <f t="shared" si="38"/>
        <v>266.33312473917573</v>
      </c>
      <c r="J293" s="90">
        <f t="shared" si="32"/>
        <v>17.834807460212662</v>
      </c>
      <c r="K293" s="89">
        <f t="shared" si="33"/>
        <v>1493.3333333333333</v>
      </c>
      <c r="L293" s="87">
        <f t="shared" si="34"/>
        <v>1493.3333333333333</v>
      </c>
      <c r="M293" s="87">
        <f t="shared" si="35"/>
        <v>1493.3299999999999</v>
      </c>
      <c r="N293" s="86">
        <f t="shared" si="36"/>
        <v>1493.3299999999999</v>
      </c>
    </row>
    <row r="294">
      <c r="A294" s="86">
        <v>290</v>
      </c>
      <c r="B294" s="86" t="s">
        <v>327</v>
      </c>
      <c r="C294" s="86" t="s">
        <v>36</v>
      </c>
      <c r="D294" s="87">
        <v>1</v>
      </c>
      <c r="E294" s="88">
        <v>1420</v>
      </c>
      <c r="F294" s="88">
        <v>1500</v>
      </c>
      <c r="G294" s="87">
        <v>1040</v>
      </c>
      <c r="H294" s="89">
        <f t="shared" si="37"/>
        <v>1320</v>
      </c>
      <c r="I294" s="90">
        <f t="shared" si="38"/>
        <v>245.76411454889015</v>
      </c>
      <c r="J294" s="90">
        <f t="shared" si="32"/>
        <v>18.61849352643107</v>
      </c>
      <c r="K294" s="89">
        <f t="shared" si="33"/>
        <v>1320</v>
      </c>
      <c r="L294" s="87">
        <f t="shared" si="34"/>
        <v>1320</v>
      </c>
      <c r="M294" s="87">
        <f t="shared" si="35"/>
        <v>1320</v>
      </c>
      <c r="N294" s="86">
        <f t="shared" si="36"/>
        <v>1320</v>
      </c>
    </row>
    <row r="295">
      <c r="A295" s="86">
        <v>291</v>
      </c>
      <c r="B295" s="86" t="s">
        <v>328</v>
      </c>
      <c r="C295" s="86" t="s">
        <v>36</v>
      </c>
      <c r="D295" s="87">
        <v>1</v>
      </c>
      <c r="E295" s="88">
        <v>1660</v>
      </c>
      <c r="F295" s="88">
        <v>1700</v>
      </c>
      <c r="G295" s="87">
        <v>1920</v>
      </c>
      <c r="H295" s="89">
        <f t="shared" si="37"/>
        <v>1760</v>
      </c>
      <c r="I295" s="90">
        <f t="shared" si="38"/>
        <v>140</v>
      </c>
      <c r="J295" s="90">
        <f t="shared" si="32"/>
        <v>7.9545454545454541</v>
      </c>
      <c r="K295" s="89">
        <f t="shared" si="33"/>
        <v>1760</v>
      </c>
      <c r="L295" s="87">
        <f t="shared" si="34"/>
        <v>1760</v>
      </c>
      <c r="M295" s="87">
        <f t="shared" si="35"/>
        <v>1760</v>
      </c>
      <c r="N295" s="86">
        <f t="shared" si="36"/>
        <v>1760</v>
      </c>
    </row>
    <row r="296">
      <c r="A296" s="86">
        <v>292</v>
      </c>
      <c r="B296" s="86" t="s">
        <v>329</v>
      </c>
      <c r="C296" s="86" t="s">
        <v>36</v>
      </c>
      <c r="D296" s="87">
        <v>1</v>
      </c>
      <c r="E296" s="88">
        <v>1660</v>
      </c>
      <c r="F296" s="88">
        <v>1600</v>
      </c>
      <c r="G296" s="87">
        <v>1720</v>
      </c>
      <c r="H296" s="89">
        <f t="shared" si="37"/>
        <v>1660</v>
      </c>
      <c r="I296" s="90">
        <f t="shared" si="38"/>
        <v>60</v>
      </c>
      <c r="J296" s="90">
        <f t="shared" si="32"/>
        <v>3.6144578313253009</v>
      </c>
      <c r="K296" s="89">
        <f t="shared" si="33"/>
        <v>1660</v>
      </c>
      <c r="L296" s="87">
        <f t="shared" si="34"/>
        <v>1660</v>
      </c>
      <c r="M296" s="87">
        <f t="shared" si="35"/>
        <v>1660</v>
      </c>
      <c r="N296" s="86">
        <f t="shared" si="36"/>
        <v>1660</v>
      </c>
    </row>
    <row r="297">
      <c r="A297" s="86">
        <v>293</v>
      </c>
      <c r="B297" s="86" t="s">
        <v>330</v>
      </c>
      <c r="C297" s="86" t="s">
        <v>81</v>
      </c>
      <c r="D297" s="87">
        <v>1</v>
      </c>
      <c r="E297" s="88">
        <v>3320</v>
      </c>
      <c r="F297" s="88">
        <v>3400</v>
      </c>
      <c r="G297" s="87">
        <v>3504</v>
      </c>
      <c r="H297" s="89">
        <f t="shared" si="37"/>
        <v>3408</v>
      </c>
      <c r="I297" s="90">
        <f t="shared" si="38"/>
        <v>92.260500757366373</v>
      </c>
      <c r="J297" s="90">
        <f t="shared" si="32"/>
        <v>2.7071743179978394</v>
      </c>
      <c r="K297" s="89">
        <f t="shared" si="33"/>
        <v>3408</v>
      </c>
      <c r="L297" s="87">
        <f t="shared" si="34"/>
        <v>3408</v>
      </c>
      <c r="M297" s="87">
        <f t="shared" si="35"/>
        <v>3408</v>
      </c>
      <c r="N297" s="86">
        <f t="shared" si="36"/>
        <v>3408</v>
      </c>
    </row>
    <row r="298">
      <c r="A298" s="86">
        <v>294</v>
      </c>
      <c r="B298" s="86" t="s">
        <v>331</v>
      </c>
      <c r="C298" s="86" t="s">
        <v>36</v>
      </c>
      <c r="D298" s="87">
        <v>1</v>
      </c>
      <c r="E298" s="88">
        <v>660</v>
      </c>
      <c r="F298" s="88">
        <v>700</v>
      </c>
      <c r="G298" s="87">
        <v>520</v>
      </c>
      <c r="H298" s="89">
        <f t="shared" si="37"/>
        <v>626.66666666666663</v>
      </c>
      <c r="I298" s="90">
        <f t="shared" si="38"/>
        <v>94.516312525052172</v>
      </c>
      <c r="J298" s="90">
        <f t="shared" si="32"/>
        <v>15.08239029655088</v>
      </c>
      <c r="K298" s="89">
        <f t="shared" si="33"/>
        <v>626.66666666666663</v>
      </c>
      <c r="L298" s="87">
        <f t="shared" si="34"/>
        <v>626.66666666666663</v>
      </c>
      <c r="M298" s="87">
        <f t="shared" si="35"/>
        <v>626.65999999999997</v>
      </c>
      <c r="N298" s="86">
        <f t="shared" si="36"/>
        <v>626.65999999999997</v>
      </c>
    </row>
    <row r="299">
      <c r="A299" s="86">
        <v>295</v>
      </c>
      <c r="B299" s="86" t="s">
        <v>332</v>
      </c>
      <c r="C299" s="86" t="s">
        <v>36</v>
      </c>
      <c r="D299" s="87">
        <v>1</v>
      </c>
      <c r="E299" s="88">
        <v>670</v>
      </c>
      <c r="F299" s="88">
        <v>690</v>
      </c>
      <c r="G299" s="87">
        <v>600</v>
      </c>
      <c r="H299" s="89">
        <f t="shared" si="37"/>
        <v>653.33333333333337</v>
      </c>
      <c r="I299" s="90">
        <f t="shared" si="38"/>
        <v>47.258156262526079</v>
      </c>
      <c r="J299" s="90">
        <f t="shared" si="32"/>
        <v>7.2333912646723588</v>
      </c>
      <c r="K299" s="89">
        <f t="shared" si="33"/>
        <v>653.33333333333337</v>
      </c>
      <c r="L299" s="87">
        <f t="shared" si="34"/>
        <v>653.33333333333337</v>
      </c>
      <c r="M299" s="87">
        <f t="shared" si="35"/>
        <v>653.33000000000004</v>
      </c>
      <c r="N299" s="86">
        <f t="shared" si="36"/>
        <v>653.33000000000004</v>
      </c>
    </row>
    <row r="300">
      <c r="A300" s="86">
        <v>296</v>
      </c>
      <c r="B300" s="86" t="s">
        <v>333</v>
      </c>
      <c r="C300" s="86" t="s">
        <v>36</v>
      </c>
      <c r="D300" s="87">
        <v>1</v>
      </c>
      <c r="E300" s="88">
        <v>1560</v>
      </c>
      <c r="F300" s="88">
        <v>1200</v>
      </c>
      <c r="G300" s="87">
        <v>1720</v>
      </c>
      <c r="H300" s="89">
        <f t="shared" si="37"/>
        <v>1493.3333333333333</v>
      </c>
      <c r="I300" s="90">
        <f t="shared" si="38"/>
        <v>266.33312473917573</v>
      </c>
      <c r="J300" s="90">
        <f t="shared" si="32"/>
        <v>17.834807460212662</v>
      </c>
      <c r="K300" s="89">
        <f t="shared" si="33"/>
        <v>1493.3333333333333</v>
      </c>
      <c r="L300" s="87">
        <f t="shared" si="34"/>
        <v>1493.3333333333333</v>
      </c>
      <c r="M300" s="87">
        <f t="shared" si="35"/>
        <v>1493.3299999999999</v>
      </c>
      <c r="N300" s="86">
        <f t="shared" si="36"/>
        <v>1493.3299999999999</v>
      </c>
    </row>
    <row r="301">
      <c r="A301" s="86">
        <v>297</v>
      </c>
      <c r="B301" s="86" t="s">
        <v>334</v>
      </c>
      <c r="C301" s="86" t="s">
        <v>39</v>
      </c>
      <c r="D301" s="87">
        <v>1</v>
      </c>
      <c r="E301" s="88">
        <v>2560</v>
      </c>
      <c r="F301" s="88">
        <v>2200</v>
      </c>
      <c r="G301" s="87">
        <v>2720</v>
      </c>
      <c r="H301" s="89">
        <f t="shared" si="37"/>
        <v>2493.3333333333335</v>
      </c>
      <c r="I301" s="90">
        <f t="shared" si="38"/>
        <v>266.33312473917573</v>
      </c>
      <c r="J301" s="90">
        <f t="shared" si="32"/>
        <v>10.681809815742341</v>
      </c>
      <c r="K301" s="89">
        <f t="shared" si="33"/>
        <v>2493.3333333333335</v>
      </c>
      <c r="L301" s="87">
        <f t="shared" si="34"/>
        <v>2493.3333333333335</v>
      </c>
      <c r="M301" s="87">
        <f t="shared" si="35"/>
        <v>2493.3299999999999</v>
      </c>
      <c r="N301" s="86">
        <f t="shared" si="36"/>
        <v>2493.3299999999999</v>
      </c>
    </row>
    <row r="302">
      <c r="A302" s="86">
        <v>298</v>
      </c>
      <c r="B302" s="86" t="s">
        <v>335</v>
      </c>
      <c r="C302" s="86" t="s">
        <v>81</v>
      </c>
      <c r="D302" s="87">
        <v>1</v>
      </c>
      <c r="E302" s="88">
        <v>1060</v>
      </c>
      <c r="F302" s="88">
        <v>1200</v>
      </c>
      <c r="G302" s="87">
        <v>1120</v>
      </c>
      <c r="H302" s="89">
        <f t="shared" si="37"/>
        <v>1126.6666666666667</v>
      </c>
      <c r="I302" s="90">
        <f t="shared" si="38"/>
        <v>70.237691685684922</v>
      </c>
      <c r="J302" s="90">
        <f t="shared" si="32"/>
        <v>6.2341146466584245</v>
      </c>
      <c r="K302" s="89">
        <f t="shared" si="33"/>
        <v>1126.6666666666667</v>
      </c>
      <c r="L302" s="87">
        <f t="shared" si="34"/>
        <v>1126.6666666666667</v>
      </c>
      <c r="M302" s="87">
        <f t="shared" si="35"/>
        <v>1126.6600000000001</v>
      </c>
      <c r="N302" s="86">
        <f t="shared" si="36"/>
        <v>1126.6600000000001</v>
      </c>
    </row>
    <row r="303">
      <c r="A303" s="86">
        <v>299</v>
      </c>
      <c r="B303" s="86" t="s">
        <v>336</v>
      </c>
      <c r="C303" s="86" t="s">
        <v>81</v>
      </c>
      <c r="D303" s="87">
        <v>1</v>
      </c>
      <c r="E303" s="88">
        <v>1520</v>
      </c>
      <c r="F303" s="88">
        <v>1400</v>
      </c>
      <c r="G303" s="87">
        <v>1240</v>
      </c>
      <c r="H303" s="89">
        <f t="shared" si="37"/>
        <v>1386.6666666666667</v>
      </c>
      <c r="I303" s="90">
        <f t="shared" si="38"/>
        <v>140.47538337136987</v>
      </c>
      <c r="J303" s="90">
        <f t="shared" si="32"/>
        <v>10.130436300819943</v>
      </c>
      <c r="K303" s="89">
        <f t="shared" si="33"/>
        <v>1386.6666666666667</v>
      </c>
      <c r="L303" s="87">
        <f t="shared" si="34"/>
        <v>1386.6666666666667</v>
      </c>
      <c r="M303" s="87">
        <f t="shared" si="35"/>
        <v>1386.6600000000001</v>
      </c>
      <c r="N303" s="86">
        <f t="shared" si="36"/>
        <v>1386.6600000000001</v>
      </c>
    </row>
    <row r="304">
      <c r="A304" s="86">
        <v>300</v>
      </c>
      <c r="B304" s="86" t="s">
        <v>337</v>
      </c>
      <c r="C304" s="86" t="s">
        <v>81</v>
      </c>
      <c r="D304" s="87">
        <v>1</v>
      </c>
      <c r="E304" s="88">
        <v>1060</v>
      </c>
      <c r="F304" s="88">
        <v>1400</v>
      </c>
      <c r="G304" s="87">
        <v>1320</v>
      </c>
      <c r="H304" s="89">
        <f t="shared" si="37"/>
        <v>1260</v>
      </c>
      <c r="I304" s="90">
        <f t="shared" si="38"/>
        <v>177.76388834631177</v>
      </c>
      <c r="J304" s="90">
        <f t="shared" si="32"/>
        <v>14.10824510685014</v>
      </c>
      <c r="K304" s="89">
        <f t="shared" si="33"/>
        <v>1260</v>
      </c>
      <c r="L304" s="87">
        <f t="shared" si="34"/>
        <v>1260</v>
      </c>
      <c r="M304" s="87">
        <f t="shared" si="35"/>
        <v>1260</v>
      </c>
      <c r="N304" s="86">
        <f t="shared" si="36"/>
        <v>1260</v>
      </c>
    </row>
    <row r="305">
      <c r="A305" s="86">
        <v>301</v>
      </c>
      <c r="B305" s="86" t="s">
        <v>338</v>
      </c>
      <c r="C305" s="86" t="s">
        <v>36</v>
      </c>
      <c r="D305" s="87">
        <v>1</v>
      </c>
      <c r="E305" s="88">
        <v>15560</v>
      </c>
      <c r="F305" s="88">
        <v>14200</v>
      </c>
      <c r="G305" s="87">
        <v>14720</v>
      </c>
      <c r="H305" s="89">
        <f t="shared" si="37"/>
        <v>14826.666666666666</v>
      </c>
      <c r="I305" s="90">
        <f t="shared" si="38"/>
        <v>686.24582573108114</v>
      </c>
      <c r="J305" s="90">
        <f t="shared" si="32"/>
        <v>4.6284565584380477</v>
      </c>
      <c r="K305" s="89">
        <f t="shared" si="33"/>
        <v>14826.666666666666</v>
      </c>
      <c r="L305" s="87">
        <f t="shared" si="34"/>
        <v>14826.666666666666</v>
      </c>
      <c r="M305" s="87">
        <f t="shared" si="35"/>
        <v>14826.66</v>
      </c>
      <c r="N305" s="86">
        <f t="shared" si="36"/>
        <v>14826.66</v>
      </c>
    </row>
    <row r="306">
      <c r="A306" s="91">
        <f t="shared" ref="A306:A310" si="39">A305+1</f>
        <v>302</v>
      </c>
      <c r="B306" s="92" t="s">
        <v>339</v>
      </c>
      <c r="C306" s="92" t="s">
        <v>340</v>
      </c>
      <c r="D306" s="93">
        <v>1</v>
      </c>
      <c r="E306" s="94">
        <v>610</v>
      </c>
      <c r="F306" s="94">
        <v>590</v>
      </c>
      <c r="G306" s="94">
        <v>630</v>
      </c>
      <c r="H306" s="95">
        <f t="shared" si="37"/>
        <v>610</v>
      </c>
      <c r="I306" s="96">
        <f t="shared" ref="I306:I310" si="40">SQRT(((SUM((POWER(F306-H306,2)),(POWER(E306-H306,2)),(POWER(G306-H306,2)))/(COLUMNS(E306:G306)-1))))</f>
        <v>20</v>
      </c>
      <c r="J306" s="96">
        <f t="shared" si="32"/>
        <v>3.278688524590164</v>
      </c>
      <c r="K306" s="95">
        <f t="shared" ref="K306:K310" si="41">((D306/3)*(SUM(E306:G306)))</f>
        <v>610</v>
      </c>
      <c r="L306" s="93">
        <f t="shared" si="34"/>
        <v>610</v>
      </c>
      <c r="M306" s="93">
        <f t="shared" si="35"/>
        <v>610</v>
      </c>
      <c r="N306" s="93">
        <f t="shared" si="36"/>
        <v>610</v>
      </c>
    </row>
    <row r="307">
      <c r="A307" s="91">
        <f t="shared" si="39"/>
        <v>303</v>
      </c>
      <c r="B307" s="92" t="s">
        <v>341</v>
      </c>
      <c r="C307" s="92" t="s">
        <v>340</v>
      </c>
      <c r="D307" s="93">
        <v>1</v>
      </c>
      <c r="E307" s="94">
        <v>705</v>
      </c>
      <c r="F307" s="94">
        <v>690</v>
      </c>
      <c r="G307" s="94">
        <v>730</v>
      </c>
      <c r="H307" s="95">
        <f t="shared" si="37"/>
        <v>708.33333333333337</v>
      </c>
      <c r="I307" s="96">
        <f t="shared" si="40"/>
        <v>20.207259421636902</v>
      </c>
      <c r="J307" s="96">
        <f t="shared" si="32"/>
        <v>2.8527895654075626</v>
      </c>
      <c r="K307" s="95">
        <f t="shared" si="41"/>
        <v>708.33333333333326</v>
      </c>
      <c r="L307" s="93">
        <f t="shared" si="34"/>
        <v>708.33333333333326</v>
      </c>
      <c r="M307" s="93">
        <f t="shared" si="35"/>
        <v>708.33000000000004</v>
      </c>
      <c r="N307" s="93">
        <f t="shared" si="36"/>
        <v>708.33000000000004</v>
      </c>
    </row>
    <row r="308">
      <c r="A308" s="91">
        <f t="shared" si="39"/>
        <v>304</v>
      </c>
      <c r="B308" s="92" t="s">
        <v>342</v>
      </c>
      <c r="C308" s="92" t="s">
        <v>340</v>
      </c>
      <c r="D308" s="93">
        <v>1</v>
      </c>
      <c r="E308" s="94">
        <v>155</v>
      </c>
      <c r="F308" s="94">
        <v>150</v>
      </c>
      <c r="G308" s="94">
        <v>160</v>
      </c>
      <c r="H308" s="95">
        <f t="shared" si="37"/>
        <v>155</v>
      </c>
      <c r="I308" s="96">
        <f t="shared" si="40"/>
        <v>5</v>
      </c>
      <c r="J308" s="96">
        <f t="shared" si="32"/>
        <v>3.225806451612903</v>
      </c>
      <c r="K308" s="95">
        <f t="shared" si="41"/>
        <v>155</v>
      </c>
      <c r="L308" s="93">
        <f t="shared" si="34"/>
        <v>155</v>
      </c>
      <c r="M308" s="93">
        <f t="shared" si="35"/>
        <v>155</v>
      </c>
      <c r="N308" s="93">
        <f t="shared" si="36"/>
        <v>155</v>
      </c>
    </row>
    <row r="309">
      <c r="A309" s="91">
        <f t="shared" si="39"/>
        <v>305</v>
      </c>
      <c r="B309" s="97" t="s">
        <v>343</v>
      </c>
      <c r="C309" s="92" t="s">
        <v>340</v>
      </c>
      <c r="D309" s="93">
        <v>1</v>
      </c>
      <c r="E309" s="94">
        <v>220</v>
      </c>
      <c r="F309" s="94">
        <v>200</v>
      </c>
      <c r="G309" s="94">
        <v>250</v>
      </c>
      <c r="H309" s="95">
        <f t="shared" si="37"/>
        <v>223.33333333333334</v>
      </c>
      <c r="I309" s="96">
        <f t="shared" si="40"/>
        <v>25.166114784235834</v>
      </c>
      <c r="J309" s="96">
        <f t="shared" si="32"/>
        <v>11.268409604881716</v>
      </c>
      <c r="K309" s="95">
        <f t="shared" si="41"/>
        <v>223.33333333333331</v>
      </c>
      <c r="L309" s="93">
        <f t="shared" si="34"/>
        <v>223.33333333333331</v>
      </c>
      <c r="M309" s="93">
        <f t="shared" si="35"/>
        <v>223.33000000000001</v>
      </c>
      <c r="N309" s="93">
        <f t="shared" si="36"/>
        <v>223.33000000000001</v>
      </c>
    </row>
    <row r="310">
      <c r="A310" s="91">
        <f t="shared" si="39"/>
        <v>306</v>
      </c>
      <c r="B310" s="97" t="s">
        <v>344</v>
      </c>
      <c r="C310" s="92" t="s">
        <v>340</v>
      </c>
      <c r="D310" s="93">
        <v>1</v>
      </c>
      <c r="E310" s="94">
        <v>380</v>
      </c>
      <c r="F310" s="94">
        <v>350</v>
      </c>
      <c r="G310" s="94">
        <v>400</v>
      </c>
      <c r="H310" s="95">
        <f t="shared" si="37"/>
        <v>376.66666666666669</v>
      </c>
      <c r="I310" s="96">
        <f t="shared" si="40"/>
        <v>25.16611478423583</v>
      </c>
      <c r="J310" s="96">
        <f t="shared" si="32"/>
        <v>6.6812694117440259</v>
      </c>
      <c r="K310" s="95">
        <f t="shared" si="41"/>
        <v>376.66666666666663</v>
      </c>
      <c r="L310" s="93">
        <f t="shared" si="34"/>
        <v>376.66666666666663</v>
      </c>
      <c r="M310" s="93">
        <f t="shared" si="35"/>
        <v>376.66000000000003</v>
      </c>
      <c r="N310" s="93">
        <f t="shared" si="36"/>
        <v>376.66000000000003</v>
      </c>
    </row>
    <row r="311">
      <c r="A311" s="98" t="s">
        <v>345</v>
      </c>
      <c r="B311" s="98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86">
        <f>SUM(N5:N310)</f>
        <v>2455802.9600000046</v>
      </c>
    </row>
  </sheetData>
  <mergeCells count="10">
    <mergeCell ref="A1:N1"/>
    <mergeCell ref="A2:N2"/>
    <mergeCell ref="A3:A4"/>
    <mergeCell ref="B3:B4"/>
    <mergeCell ref="C3:C4"/>
    <mergeCell ref="D3:D4"/>
    <mergeCell ref="E3:G3"/>
    <mergeCell ref="H3:J3"/>
    <mergeCell ref="K3:N3"/>
    <mergeCell ref="A311:M311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41" fitToWidth="1" fitToHeight="0" pageOrder="downThenOver" orientation="portrait" usePrinterDefaults="1" blackAndWhite="0" draft="0" cellComments="none" useFirstPageNumber="1" errors="displayed" horizontalDpi="600" verticalDpi="600" copies="1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stopIfTrue="1" id="{00CC0018-00D1-4C43-A069-00D0004C0068}">
            <xm:f>AND(COUNTIF($B$3:$B$102,B3)&gt;1,NOT(ISBLANK(B3)))</xm:f>
            <x14:dxf>
              <font>
                <color indexed="20"/>
              </font>
              <fill>
                <patternFill patternType="solid"/>
              </fill>
            </x14:dxf>
          </x14:cfRule>
          <xm:sqref>B3:B4</xm:sqref>
        </x14:conditionalFormatting>
        <x14:conditionalFormatting xmlns:xm="http://schemas.microsoft.com/office/excel/2006/main">
          <x14:cfRule type="expression" priority="2" stopIfTrue="1" id="{000E0014-006C-46FA-A6C6-00EC00B1003F}">
            <xm:f>AND(COUNTIF($B$3:$B$102,B306)&gt;1,NOT(ISBLANK(B306)))</xm:f>
            <x14:dxf>
              <font>
                <color indexed="20"/>
              </font>
              <fill>
                <patternFill patternType="solid"/>
              </fill>
            </x14:dxf>
          </x14:cfRule>
          <xm:sqref>B306:B308</xm:sqref>
        </x14:conditionalFormatting>
        <x14:conditionalFormatting xmlns:xm="http://schemas.microsoft.com/office/excel/2006/main">
          <x14:cfRule type="expression" priority="1" stopIfTrue="1" id="{00FF0050-0032-4721-990E-003C003F0040}">
            <xm:f>AND(COUNTIF($B$3:$B$102,B309)&gt;1,NOT(ISBLANK(B309)))</xm:f>
            <x14:dxf>
              <font>
                <color indexed="20"/>
              </font>
              <fill>
                <patternFill patternType="solid"/>
              </fill>
            </x14:dxf>
          </x14:cfRule>
          <xm:sqref>B309:B310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I7" activeCellId="0" sqref="I7"/>
    </sheetView>
  </sheetViews>
  <sheetFormatPr defaultRowHeight="12.75" customHeight="1"/>
  <cols>
    <col customWidth="1" min="1" max="1" width="3.85546875"/>
    <col customWidth="1" min="2" max="2" width="12.140625"/>
    <col bestFit="1" customWidth="1" min="4" max="8" width="9.28515625"/>
    <col customWidth="1" min="9" max="9" width="19.85546875"/>
    <col customWidth="1" min="10" max="10" width="12.7109375"/>
    <col customWidth="1" min="11" max="11" width="25.42578125"/>
    <col customWidth="1" min="12" max="12" width="15.5703125"/>
    <col bestFit="1" customWidth="1" min="13" max="13" width="9.28515625"/>
    <col bestFit="1" customWidth="1" min="14" max="14" width="10.7109375"/>
  </cols>
  <sheetData>
    <row r="1">
      <c r="A1" s="99"/>
      <c r="B1" s="100"/>
      <c r="C1" s="99"/>
      <c r="D1" s="100"/>
      <c r="E1" s="100"/>
      <c r="F1" s="100"/>
      <c r="G1" s="100"/>
      <c r="H1" s="100"/>
      <c r="I1" s="100"/>
      <c r="J1" s="101"/>
      <c r="K1" s="101"/>
      <c r="L1" s="101"/>
      <c r="M1" s="101"/>
      <c r="N1" s="101"/>
    </row>
    <row r="2">
      <c r="A2" s="102" t="s">
        <v>346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</row>
    <row r="3" ht="24.75" customHeight="1">
      <c r="A3" s="104" t="s">
        <v>1</v>
      </c>
      <c r="B3" s="104" t="s">
        <v>347</v>
      </c>
      <c r="C3" s="104" t="s">
        <v>27</v>
      </c>
      <c r="D3" s="104" t="s">
        <v>28</v>
      </c>
      <c r="E3" s="105" t="s">
        <v>5</v>
      </c>
      <c r="F3" s="106"/>
      <c r="G3" s="107"/>
      <c r="H3" s="108" t="s">
        <v>6</v>
      </c>
      <c r="I3" s="109"/>
      <c r="J3" s="110"/>
      <c r="K3" s="111" t="s">
        <v>7</v>
      </c>
      <c r="L3" s="112"/>
      <c r="M3" s="112"/>
      <c r="N3" s="113"/>
    </row>
    <row r="4" ht="101.25">
      <c r="A4" s="114"/>
      <c r="B4" s="114"/>
      <c r="C4" s="114"/>
      <c r="D4" s="114"/>
      <c r="E4" s="115" t="s">
        <v>8</v>
      </c>
      <c r="F4" s="115" t="s">
        <v>348</v>
      </c>
      <c r="G4" s="115" t="s">
        <v>10</v>
      </c>
      <c r="H4" s="115" t="s">
        <v>30</v>
      </c>
      <c r="I4" s="115" t="s">
        <v>31</v>
      </c>
      <c r="J4" s="115" t="s">
        <v>349</v>
      </c>
      <c r="K4" s="115" t="s">
        <v>33</v>
      </c>
      <c r="L4" s="115" t="s">
        <v>15</v>
      </c>
      <c r="M4" s="115" t="s">
        <v>34</v>
      </c>
      <c r="N4" s="115" t="s">
        <v>17</v>
      </c>
    </row>
    <row r="5" ht="22.5">
      <c r="A5" s="116">
        <v>1</v>
      </c>
      <c r="B5" s="117" t="s">
        <v>350</v>
      </c>
      <c r="C5" s="118" t="s">
        <v>39</v>
      </c>
      <c r="D5" s="119">
        <v>1</v>
      </c>
      <c r="E5" s="120">
        <v>731</v>
      </c>
      <c r="F5" s="120">
        <v>691</v>
      </c>
      <c r="G5" s="120">
        <v>750</v>
      </c>
      <c r="H5" s="119">
        <f t="shared" ref="H5:H68" si="42">AVERAGE(E5:G5)</f>
        <v>724</v>
      </c>
      <c r="I5" s="121">
        <f t="shared" ref="I5:I68" si="43">SQRT(((SUM((POWER(E5-H5,2)),(POWER(F5-H5,2)),(POWER(G5-H5,2)))/(COLUMNS(E5:G5)-1))))</f>
        <v>30.116440692751194</v>
      </c>
      <c r="J5" s="121">
        <f t="shared" ref="J5:J68" si="44">I5/H5*100</f>
        <v>4.1597293774518223</v>
      </c>
      <c r="K5" s="119">
        <f t="shared" ref="K5:K68" si="45">((D5/3)*(SUM(E5:G5)))</f>
        <v>724</v>
      </c>
      <c r="L5" s="119">
        <f t="shared" ref="L5:L68" si="46">K5/D5</f>
        <v>724</v>
      </c>
      <c r="M5" s="119">
        <f t="shared" ref="M5:M68" si="47">ROUNDDOWN(L5,2)</f>
        <v>724</v>
      </c>
      <c r="N5" s="119">
        <f t="shared" ref="N5:N68" si="48">M5*D5</f>
        <v>724</v>
      </c>
    </row>
    <row r="6" ht="24">
      <c r="A6" s="116">
        <f t="shared" ref="A6:A69" si="49">A5+1</f>
        <v>2</v>
      </c>
      <c r="B6" s="117" t="s">
        <v>351</v>
      </c>
      <c r="C6" s="118" t="s">
        <v>39</v>
      </c>
      <c r="D6" s="119">
        <v>1</v>
      </c>
      <c r="E6" s="120">
        <v>1015</v>
      </c>
      <c r="F6" s="120">
        <v>1003</v>
      </c>
      <c r="G6" s="120">
        <v>1175</v>
      </c>
      <c r="H6" s="119">
        <f t="shared" si="42"/>
        <v>1064.3333333333333</v>
      </c>
      <c r="I6" s="121">
        <f t="shared" si="43"/>
        <v>96.027773760164465</v>
      </c>
      <c r="J6" s="121">
        <f t="shared" si="44"/>
        <v>9.0223401591134795</v>
      </c>
      <c r="K6" s="119">
        <f t="shared" si="45"/>
        <v>1064.3333333333333</v>
      </c>
      <c r="L6" s="119">
        <f t="shared" si="46"/>
        <v>1064.3333333333333</v>
      </c>
      <c r="M6" s="119">
        <f t="shared" si="47"/>
        <v>1064.3299999999999</v>
      </c>
      <c r="N6" s="119">
        <f t="shared" si="48"/>
        <v>1064.3299999999999</v>
      </c>
    </row>
    <row r="7" ht="56.25">
      <c r="A7" s="116">
        <f t="shared" si="49"/>
        <v>3</v>
      </c>
      <c r="B7" s="117" t="s">
        <v>352</v>
      </c>
      <c r="C7" s="118" t="s">
        <v>39</v>
      </c>
      <c r="D7" s="119">
        <v>1</v>
      </c>
      <c r="E7" s="120">
        <v>500</v>
      </c>
      <c r="F7" s="120">
        <v>478</v>
      </c>
      <c r="G7" s="120">
        <v>510</v>
      </c>
      <c r="H7" s="119">
        <f t="shared" si="42"/>
        <v>496</v>
      </c>
      <c r="I7" s="121">
        <f t="shared" si="43"/>
        <v>16.370705543744901</v>
      </c>
      <c r="J7" s="121">
        <f t="shared" si="44"/>
        <v>3.3005454725292136</v>
      </c>
      <c r="K7" s="119">
        <f t="shared" si="45"/>
        <v>496</v>
      </c>
      <c r="L7" s="119">
        <f t="shared" si="46"/>
        <v>496</v>
      </c>
      <c r="M7" s="119">
        <f t="shared" si="47"/>
        <v>496</v>
      </c>
      <c r="N7" s="119">
        <f t="shared" si="48"/>
        <v>496</v>
      </c>
    </row>
    <row r="8" ht="67.5">
      <c r="A8" s="116">
        <f t="shared" si="49"/>
        <v>4</v>
      </c>
      <c r="B8" s="117" t="s">
        <v>353</v>
      </c>
      <c r="C8" s="118" t="s">
        <v>39</v>
      </c>
      <c r="D8" s="119">
        <v>1</v>
      </c>
      <c r="E8" s="120">
        <v>625</v>
      </c>
      <c r="F8" s="120">
        <v>550</v>
      </c>
      <c r="G8" s="120">
        <v>605</v>
      </c>
      <c r="H8" s="119">
        <f t="shared" si="42"/>
        <v>593.33333333333337</v>
      </c>
      <c r="I8" s="121">
        <f t="shared" si="43"/>
        <v>38.837267325770149</v>
      </c>
      <c r="J8" s="121">
        <f t="shared" si="44"/>
        <v>6.5456068526578894</v>
      </c>
      <c r="K8" s="119">
        <f t="shared" si="45"/>
        <v>593.33333333333326</v>
      </c>
      <c r="L8" s="119">
        <f t="shared" si="46"/>
        <v>593.33333333333326</v>
      </c>
      <c r="M8" s="119">
        <f t="shared" si="47"/>
        <v>593.33000000000004</v>
      </c>
      <c r="N8" s="119">
        <f t="shared" si="48"/>
        <v>593.33000000000004</v>
      </c>
    </row>
    <row r="9" ht="33.75">
      <c r="A9" s="116">
        <f t="shared" si="49"/>
        <v>5</v>
      </c>
      <c r="B9" s="117" t="s">
        <v>354</v>
      </c>
      <c r="C9" s="118" t="s">
        <v>39</v>
      </c>
      <c r="D9" s="119">
        <v>1</v>
      </c>
      <c r="E9" s="120">
        <v>8705</v>
      </c>
      <c r="F9" s="120">
        <v>8601</v>
      </c>
      <c r="G9" s="120">
        <v>8698</v>
      </c>
      <c r="H9" s="119">
        <f t="shared" si="42"/>
        <v>8668</v>
      </c>
      <c r="I9" s="121">
        <f t="shared" si="43"/>
        <v>58.129166517334482</v>
      </c>
      <c r="J9" s="121">
        <f t="shared" si="44"/>
        <v>0.67061798012614771</v>
      </c>
      <c r="K9" s="119">
        <f t="shared" si="45"/>
        <v>8668</v>
      </c>
      <c r="L9" s="119">
        <f t="shared" si="46"/>
        <v>8668</v>
      </c>
      <c r="M9" s="119">
        <f t="shared" si="47"/>
        <v>8668</v>
      </c>
      <c r="N9" s="119">
        <f t="shared" si="48"/>
        <v>8668</v>
      </c>
    </row>
    <row r="10" ht="22.5">
      <c r="A10" s="116">
        <f t="shared" si="49"/>
        <v>6</v>
      </c>
      <c r="B10" s="117" t="s">
        <v>355</v>
      </c>
      <c r="C10" s="118" t="s">
        <v>39</v>
      </c>
      <c r="D10" s="119">
        <v>1</v>
      </c>
      <c r="E10" s="120">
        <v>980</v>
      </c>
      <c r="F10" s="120">
        <v>950</v>
      </c>
      <c r="G10" s="120">
        <v>1000</v>
      </c>
      <c r="H10" s="119">
        <f t="shared" si="42"/>
        <v>976.66666666666663</v>
      </c>
      <c r="I10" s="121">
        <f t="shared" si="43"/>
        <v>25.16611478423583</v>
      </c>
      <c r="J10" s="121">
        <f t="shared" si="44"/>
        <v>2.5767353021401878</v>
      </c>
      <c r="K10" s="119">
        <f t="shared" si="45"/>
        <v>976.66666666666663</v>
      </c>
      <c r="L10" s="119">
        <f t="shared" si="46"/>
        <v>976.66666666666663</v>
      </c>
      <c r="M10" s="119">
        <f t="shared" si="47"/>
        <v>976.65999999999997</v>
      </c>
      <c r="N10" s="119">
        <f t="shared" si="48"/>
        <v>976.65999999999997</v>
      </c>
    </row>
    <row r="11" ht="22.5">
      <c r="A11" s="116">
        <f t="shared" si="49"/>
        <v>7</v>
      </c>
      <c r="B11" s="117" t="s">
        <v>356</v>
      </c>
      <c r="C11" s="118" t="s">
        <v>39</v>
      </c>
      <c r="D11" s="119">
        <v>1</v>
      </c>
      <c r="E11" s="120">
        <v>375</v>
      </c>
      <c r="F11" s="120">
        <v>350</v>
      </c>
      <c r="G11" s="120">
        <v>380</v>
      </c>
      <c r="H11" s="119">
        <f t="shared" si="42"/>
        <v>368.33333333333331</v>
      </c>
      <c r="I11" s="121">
        <f t="shared" si="43"/>
        <v>16.072751268321593</v>
      </c>
      <c r="J11" s="121">
        <f t="shared" si="44"/>
        <v>4.3636428782773562</v>
      </c>
      <c r="K11" s="119">
        <f t="shared" si="45"/>
        <v>368.33333333333331</v>
      </c>
      <c r="L11" s="119">
        <f t="shared" si="46"/>
        <v>368.33333333333331</v>
      </c>
      <c r="M11" s="119">
        <f t="shared" si="47"/>
        <v>368.32999999999998</v>
      </c>
      <c r="N11" s="119">
        <f t="shared" si="48"/>
        <v>368.32999999999998</v>
      </c>
    </row>
    <row r="12" ht="33.75">
      <c r="A12" s="116">
        <f t="shared" si="49"/>
        <v>8</v>
      </c>
      <c r="B12" s="117" t="s">
        <v>357</v>
      </c>
      <c r="C12" s="118" t="s">
        <v>39</v>
      </c>
      <c r="D12" s="119">
        <v>1</v>
      </c>
      <c r="E12" s="120">
        <v>894</v>
      </c>
      <c r="F12" s="120">
        <v>874</v>
      </c>
      <c r="G12" s="120">
        <v>903</v>
      </c>
      <c r="H12" s="119">
        <f t="shared" si="42"/>
        <v>890.33333333333337</v>
      </c>
      <c r="I12" s="121">
        <f t="shared" si="43"/>
        <v>14.843629385474879</v>
      </c>
      <c r="J12" s="121">
        <f t="shared" si="44"/>
        <v>1.6671991073165342</v>
      </c>
      <c r="K12" s="119">
        <f t="shared" si="45"/>
        <v>890.33333333333326</v>
      </c>
      <c r="L12" s="119">
        <f t="shared" si="46"/>
        <v>890.33333333333326</v>
      </c>
      <c r="M12" s="119">
        <f t="shared" si="47"/>
        <v>890.33000000000004</v>
      </c>
      <c r="N12" s="119">
        <f t="shared" si="48"/>
        <v>890.33000000000004</v>
      </c>
    </row>
    <row r="13">
      <c r="A13" s="116">
        <f t="shared" si="49"/>
        <v>9</v>
      </c>
      <c r="B13" s="122" t="s">
        <v>358</v>
      </c>
      <c r="C13" s="118" t="s">
        <v>39</v>
      </c>
      <c r="D13" s="119">
        <v>1</v>
      </c>
      <c r="E13" s="120">
        <v>900</v>
      </c>
      <c r="F13" s="120">
        <v>874</v>
      </c>
      <c r="G13" s="120">
        <v>910</v>
      </c>
      <c r="H13" s="119">
        <f t="shared" si="42"/>
        <v>894.66666666666663</v>
      </c>
      <c r="I13" s="121">
        <f t="shared" si="43"/>
        <v>18.58314648635514</v>
      </c>
      <c r="J13" s="121">
        <f t="shared" si="44"/>
        <v>2.0771028114405894</v>
      </c>
      <c r="K13" s="119">
        <f t="shared" si="45"/>
        <v>894.66666666666663</v>
      </c>
      <c r="L13" s="119">
        <f t="shared" si="46"/>
        <v>894.66666666666663</v>
      </c>
      <c r="M13" s="119">
        <f t="shared" si="47"/>
        <v>894.65999999999997</v>
      </c>
      <c r="N13" s="119">
        <f t="shared" si="48"/>
        <v>894.65999999999997</v>
      </c>
    </row>
    <row r="14" ht="45">
      <c r="A14" s="116">
        <f t="shared" si="49"/>
        <v>10</v>
      </c>
      <c r="B14" s="117" t="s">
        <v>359</v>
      </c>
      <c r="C14" s="118" t="s">
        <v>39</v>
      </c>
      <c r="D14" s="119">
        <v>1</v>
      </c>
      <c r="E14" s="120">
        <v>1755</v>
      </c>
      <c r="F14" s="120">
        <v>1744</v>
      </c>
      <c r="G14" s="120">
        <v>1789</v>
      </c>
      <c r="H14" s="119">
        <f t="shared" si="42"/>
        <v>1762.6666666666667</v>
      </c>
      <c r="I14" s="121">
        <f t="shared" si="43"/>
        <v>23.459184413217212</v>
      </c>
      <c r="J14" s="121">
        <f t="shared" si="44"/>
        <v>1.330891702716559</v>
      </c>
      <c r="K14" s="119">
        <f t="shared" si="45"/>
        <v>1762.6666666666665</v>
      </c>
      <c r="L14" s="119">
        <f t="shared" si="46"/>
        <v>1762.6666666666665</v>
      </c>
      <c r="M14" s="119">
        <f t="shared" si="47"/>
        <v>1762.6600000000001</v>
      </c>
      <c r="N14" s="119">
        <f t="shared" si="48"/>
        <v>1762.6600000000001</v>
      </c>
    </row>
    <row r="15" ht="45">
      <c r="A15" s="116">
        <f t="shared" si="49"/>
        <v>11</v>
      </c>
      <c r="B15" s="117" t="s">
        <v>360</v>
      </c>
      <c r="C15" s="118" t="s">
        <v>39</v>
      </c>
      <c r="D15" s="119">
        <v>1</v>
      </c>
      <c r="E15" s="120">
        <v>1755</v>
      </c>
      <c r="F15" s="120">
        <v>1744</v>
      </c>
      <c r="G15" s="120">
        <v>1789</v>
      </c>
      <c r="H15" s="119">
        <f t="shared" si="42"/>
        <v>1762.6666666666667</v>
      </c>
      <c r="I15" s="121">
        <f t="shared" si="43"/>
        <v>23.459184413217212</v>
      </c>
      <c r="J15" s="121">
        <f t="shared" si="44"/>
        <v>1.330891702716559</v>
      </c>
      <c r="K15" s="119">
        <f t="shared" si="45"/>
        <v>1762.6666666666665</v>
      </c>
      <c r="L15" s="119">
        <f t="shared" si="46"/>
        <v>1762.6666666666665</v>
      </c>
      <c r="M15" s="119">
        <f t="shared" si="47"/>
        <v>1762.6600000000001</v>
      </c>
      <c r="N15" s="119">
        <f t="shared" si="48"/>
        <v>1762.6600000000001</v>
      </c>
    </row>
    <row r="16" ht="56.25">
      <c r="A16" s="116">
        <f t="shared" si="49"/>
        <v>12</v>
      </c>
      <c r="B16" s="117" t="s">
        <v>361</v>
      </c>
      <c r="C16" s="118" t="s">
        <v>39</v>
      </c>
      <c r="D16" s="119">
        <v>1</v>
      </c>
      <c r="E16" s="120">
        <v>1999</v>
      </c>
      <c r="F16" s="120">
        <v>1988</v>
      </c>
      <c r="G16" s="120">
        <v>2050</v>
      </c>
      <c r="H16" s="119">
        <f t="shared" si="42"/>
        <v>2012.3333333333333</v>
      </c>
      <c r="I16" s="121">
        <f t="shared" si="43"/>
        <v>33.080709383768259</v>
      </c>
      <c r="J16" s="121">
        <f t="shared" si="44"/>
        <v>1.6438980975866289</v>
      </c>
      <c r="K16" s="119">
        <f t="shared" si="45"/>
        <v>2012.3333333333333</v>
      </c>
      <c r="L16" s="119">
        <f t="shared" si="46"/>
        <v>2012.3333333333333</v>
      </c>
      <c r="M16" s="119">
        <f t="shared" si="47"/>
        <v>2012.3300000000002</v>
      </c>
      <c r="N16" s="119">
        <f t="shared" si="48"/>
        <v>2012.3300000000002</v>
      </c>
    </row>
    <row r="17" ht="45">
      <c r="A17" s="116">
        <f t="shared" si="49"/>
        <v>13</v>
      </c>
      <c r="B17" s="117" t="s">
        <v>362</v>
      </c>
      <c r="C17" s="118" t="s">
        <v>39</v>
      </c>
      <c r="D17" s="119">
        <v>1</v>
      </c>
      <c r="E17" s="120">
        <v>2000</v>
      </c>
      <c r="F17" s="120">
        <v>1937</v>
      </c>
      <c r="G17" s="120">
        <v>2010</v>
      </c>
      <c r="H17" s="119">
        <f t="shared" si="42"/>
        <v>1982.3333333333333</v>
      </c>
      <c r="I17" s="121">
        <f t="shared" si="43"/>
        <v>39.576929306520654</v>
      </c>
      <c r="J17" s="121">
        <f t="shared" si="44"/>
        <v>1.9964820568280135</v>
      </c>
      <c r="K17" s="119">
        <f t="shared" si="45"/>
        <v>1982.3333333333333</v>
      </c>
      <c r="L17" s="119">
        <f t="shared" si="46"/>
        <v>1982.3333333333333</v>
      </c>
      <c r="M17" s="119">
        <f t="shared" si="47"/>
        <v>1982.3300000000002</v>
      </c>
      <c r="N17" s="119">
        <f t="shared" si="48"/>
        <v>1982.3300000000002</v>
      </c>
    </row>
    <row r="18" ht="56.25">
      <c r="A18" s="116">
        <f t="shared" si="49"/>
        <v>14</v>
      </c>
      <c r="B18" s="117" t="s">
        <v>363</v>
      </c>
      <c r="C18" s="118" t="s">
        <v>39</v>
      </c>
      <c r="D18" s="119">
        <v>1</v>
      </c>
      <c r="E18" s="120">
        <v>401</v>
      </c>
      <c r="F18" s="120">
        <v>391</v>
      </c>
      <c r="G18" s="120">
        <v>415</v>
      </c>
      <c r="H18" s="119">
        <f t="shared" si="42"/>
        <v>402.33333333333331</v>
      </c>
      <c r="I18" s="121">
        <f t="shared" si="43"/>
        <v>12.055427546683415</v>
      </c>
      <c r="J18" s="121">
        <f t="shared" si="44"/>
        <v>2.9963780149171706</v>
      </c>
      <c r="K18" s="119">
        <f t="shared" si="45"/>
        <v>402.33333333333331</v>
      </c>
      <c r="L18" s="119">
        <f t="shared" si="46"/>
        <v>402.33333333333331</v>
      </c>
      <c r="M18" s="119">
        <f t="shared" si="47"/>
        <v>402.32999999999998</v>
      </c>
      <c r="N18" s="119">
        <f t="shared" si="48"/>
        <v>402.32999999999998</v>
      </c>
    </row>
    <row r="19" ht="33.75">
      <c r="A19" s="116">
        <f t="shared" si="49"/>
        <v>15</v>
      </c>
      <c r="B19" s="122" t="s">
        <v>364</v>
      </c>
      <c r="C19" s="123" t="s">
        <v>39</v>
      </c>
      <c r="D19" s="119">
        <v>1</v>
      </c>
      <c r="E19" s="124">
        <v>900</v>
      </c>
      <c r="F19" s="124">
        <v>884</v>
      </c>
      <c r="G19" s="124">
        <v>935</v>
      </c>
      <c r="H19" s="119">
        <f t="shared" si="42"/>
        <v>906.33333333333337</v>
      </c>
      <c r="I19" s="121">
        <f t="shared" si="43"/>
        <v>26.083200212652841</v>
      </c>
      <c r="J19" s="121">
        <f t="shared" si="44"/>
        <v>2.8778815975711116</v>
      </c>
      <c r="K19" s="119">
        <f t="shared" si="45"/>
        <v>906.33333333333326</v>
      </c>
      <c r="L19" s="119">
        <f t="shared" si="46"/>
        <v>906.33333333333326</v>
      </c>
      <c r="M19" s="119">
        <f t="shared" si="47"/>
        <v>906.33000000000004</v>
      </c>
      <c r="N19" s="119">
        <f t="shared" si="48"/>
        <v>906.33000000000004</v>
      </c>
    </row>
    <row r="20" ht="22.5">
      <c r="A20" s="116">
        <f t="shared" si="49"/>
        <v>16</v>
      </c>
      <c r="B20" s="125" t="s">
        <v>365</v>
      </c>
      <c r="C20" s="123" t="s">
        <v>39</v>
      </c>
      <c r="D20" s="119">
        <v>1</v>
      </c>
      <c r="E20" s="124">
        <v>1800</v>
      </c>
      <c r="F20" s="124">
        <v>1743</v>
      </c>
      <c r="G20" s="124">
        <v>1890</v>
      </c>
      <c r="H20" s="119">
        <f t="shared" si="42"/>
        <v>1811</v>
      </c>
      <c r="I20" s="121">
        <f t="shared" si="43"/>
        <v>74.114775854751116</v>
      </c>
      <c r="J20" s="121">
        <f t="shared" si="44"/>
        <v>4.0924779599531256</v>
      </c>
      <c r="K20" s="119">
        <f t="shared" si="45"/>
        <v>1811</v>
      </c>
      <c r="L20" s="119">
        <f t="shared" si="46"/>
        <v>1811</v>
      </c>
      <c r="M20" s="119">
        <f t="shared" si="47"/>
        <v>1811</v>
      </c>
      <c r="N20" s="119">
        <f t="shared" si="48"/>
        <v>1811</v>
      </c>
    </row>
    <row r="21" ht="22.5">
      <c r="A21" s="116">
        <f t="shared" si="49"/>
        <v>17</v>
      </c>
      <c r="B21" s="125" t="s">
        <v>366</v>
      </c>
      <c r="C21" s="123" t="s">
        <v>39</v>
      </c>
      <c r="D21" s="119">
        <v>1</v>
      </c>
      <c r="E21" s="124">
        <v>5210</v>
      </c>
      <c r="F21" s="124">
        <v>5185</v>
      </c>
      <c r="G21" s="124">
        <v>5300</v>
      </c>
      <c r="H21" s="119">
        <f t="shared" si="42"/>
        <v>5231.666666666667</v>
      </c>
      <c r="I21" s="121">
        <f t="shared" si="43"/>
        <v>60.484157705413516</v>
      </c>
      <c r="J21" s="121">
        <f t="shared" si="44"/>
        <v>1.1561164263538739</v>
      </c>
      <c r="K21" s="119">
        <f t="shared" si="45"/>
        <v>5231.6666666666661</v>
      </c>
      <c r="L21" s="119">
        <f t="shared" si="46"/>
        <v>5231.6666666666661</v>
      </c>
      <c r="M21" s="119">
        <f t="shared" si="47"/>
        <v>5231.6599999999999</v>
      </c>
      <c r="N21" s="119">
        <f t="shared" si="48"/>
        <v>5231.6599999999999</v>
      </c>
    </row>
    <row r="22" ht="33.75">
      <c r="A22" s="116">
        <f t="shared" si="49"/>
        <v>18</v>
      </c>
      <c r="B22" s="125" t="s">
        <v>367</v>
      </c>
      <c r="C22" s="123" t="s">
        <v>39</v>
      </c>
      <c r="D22" s="119">
        <v>1</v>
      </c>
      <c r="E22" s="124">
        <v>1450</v>
      </c>
      <c r="F22" s="124">
        <v>1395</v>
      </c>
      <c r="G22" s="124">
        <v>1500</v>
      </c>
      <c r="H22" s="119">
        <f t="shared" si="42"/>
        <v>1448.3333333333333</v>
      </c>
      <c r="I22" s="121">
        <f t="shared" si="43"/>
        <v>52.51983752196243</v>
      </c>
      <c r="J22" s="121">
        <f t="shared" si="44"/>
        <v>3.6262258358086839</v>
      </c>
      <c r="K22" s="119">
        <f t="shared" si="45"/>
        <v>1448.3333333333333</v>
      </c>
      <c r="L22" s="119">
        <f t="shared" si="46"/>
        <v>1448.3333333333333</v>
      </c>
      <c r="M22" s="119">
        <f t="shared" si="47"/>
        <v>1448.3299999999999</v>
      </c>
      <c r="N22" s="119">
        <f t="shared" si="48"/>
        <v>1448.3299999999999</v>
      </c>
    </row>
    <row r="23" ht="33.75">
      <c r="A23" s="116">
        <f t="shared" si="49"/>
        <v>19</v>
      </c>
      <c r="B23" s="125" t="s">
        <v>368</v>
      </c>
      <c r="C23" s="123" t="s">
        <v>39</v>
      </c>
      <c r="D23" s="119">
        <v>1</v>
      </c>
      <c r="E23" s="124">
        <v>401</v>
      </c>
      <c r="F23" s="124">
        <v>352</v>
      </c>
      <c r="G23" s="124">
        <v>438</v>
      </c>
      <c r="H23" s="119">
        <f t="shared" si="42"/>
        <v>397</v>
      </c>
      <c r="I23" s="121">
        <f t="shared" si="43"/>
        <v>43.139309220245984</v>
      </c>
      <c r="J23" s="121">
        <f t="shared" si="44"/>
        <v>10.866324740616117</v>
      </c>
      <c r="K23" s="119">
        <f t="shared" si="45"/>
        <v>397</v>
      </c>
      <c r="L23" s="119">
        <f t="shared" si="46"/>
        <v>397</v>
      </c>
      <c r="M23" s="119">
        <f t="shared" si="47"/>
        <v>397</v>
      </c>
      <c r="N23" s="119">
        <f t="shared" si="48"/>
        <v>397</v>
      </c>
    </row>
    <row r="24" ht="33.75">
      <c r="A24" s="116">
        <f t="shared" si="49"/>
        <v>20</v>
      </c>
      <c r="B24" s="125" t="s">
        <v>369</v>
      </c>
      <c r="C24" s="123" t="s">
        <v>39</v>
      </c>
      <c r="D24" s="119">
        <v>1</v>
      </c>
      <c r="E24" s="124">
        <v>4150</v>
      </c>
      <c r="F24" s="124">
        <v>3995</v>
      </c>
      <c r="G24" s="124">
        <v>4350</v>
      </c>
      <c r="H24" s="119">
        <f t="shared" si="42"/>
        <v>4165</v>
      </c>
      <c r="I24" s="121">
        <f t="shared" si="43"/>
        <v>177.97471730557686</v>
      </c>
      <c r="J24" s="121">
        <f t="shared" si="44"/>
        <v>4.2731024563163711</v>
      </c>
      <c r="K24" s="119">
        <f t="shared" si="45"/>
        <v>4165</v>
      </c>
      <c r="L24" s="119">
        <f t="shared" si="46"/>
        <v>4165</v>
      </c>
      <c r="M24" s="119">
        <f t="shared" si="47"/>
        <v>4165</v>
      </c>
      <c r="N24" s="119">
        <f t="shared" si="48"/>
        <v>4165</v>
      </c>
    </row>
    <row r="25" ht="45">
      <c r="A25" s="116">
        <f t="shared" si="49"/>
        <v>21</v>
      </c>
      <c r="B25" s="125" t="s">
        <v>370</v>
      </c>
      <c r="C25" s="123" t="s">
        <v>39</v>
      </c>
      <c r="D25" s="119">
        <v>1</v>
      </c>
      <c r="E25" s="124">
        <v>3000</v>
      </c>
      <c r="F25" s="124">
        <v>2393</v>
      </c>
      <c r="G25" s="124">
        <v>3187</v>
      </c>
      <c r="H25" s="119">
        <f t="shared" si="42"/>
        <v>2860</v>
      </c>
      <c r="I25" s="121">
        <f t="shared" si="43"/>
        <v>415.10119248202602</v>
      </c>
      <c r="J25" s="121">
        <f t="shared" si="44"/>
        <v>14.51402770916175</v>
      </c>
      <c r="K25" s="119">
        <f t="shared" si="45"/>
        <v>2860</v>
      </c>
      <c r="L25" s="119">
        <f t="shared" si="46"/>
        <v>2860</v>
      </c>
      <c r="M25" s="119">
        <f t="shared" si="47"/>
        <v>2860</v>
      </c>
      <c r="N25" s="119">
        <f t="shared" si="48"/>
        <v>2860</v>
      </c>
    </row>
    <row r="26" ht="22.5">
      <c r="A26" s="116">
        <f t="shared" si="49"/>
        <v>22</v>
      </c>
      <c r="B26" s="125" t="s">
        <v>371</v>
      </c>
      <c r="C26" s="123" t="s">
        <v>39</v>
      </c>
      <c r="D26" s="119">
        <v>1</v>
      </c>
      <c r="E26" s="124">
        <v>1010</v>
      </c>
      <c r="F26" s="124">
        <v>987</v>
      </c>
      <c r="G26" s="124">
        <v>1198</v>
      </c>
      <c r="H26" s="119">
        <f t="shared" si="42"/>
        <v>1065</v>
      </c>
      <c r="I26" s="121">
        <f t="shared" si="43"/>
        <v>115.75404960518659</v>
      </c>
      <c r="J26" s="121">
        <f t="shared" si="44"/>
        <v>10.868924845557427</v>
      </c>
      <c r="K26" s="119">
        <f t="shared" si="45"/>
        <v>1065</v>
      </c>
      <c r="L26" s="119">
        <f t="shared" si="46"/>
        <v>1065</v>
      </c>
      <c r="M26" s="119">
        <f t="shared" si="47"/>
        <v>1065</v>
      </c>
      <c r="N26" s="119">
        <f t="shared" si="48"/>
        <v>1065</v>
      </c>
    </row>
    <row r="27" ht="22.5">
      <c r="A27" s="116">
        <f t="shared" si="49"/>
        <v>23</v>
      </c>
      <c r="B27" s="125" t="s">
        <v>372</v>
      </c>
      <c r="C27" s="123" t="s">
        <v>39</v>
      </c>
      <c r="D27" s="119">
        <v>1</v>
      </c>
      <c r="E27" s="124">
        <v>2850</v>
      </c>
      <c r="F27" s="124">
        <v>2557</v>
      </c>
      <c r="G27" s="124">
        <v>2999</v>
      </c>
      <c r="H27" s="119">
        <f t="shared" si="42"/>
        <v>2802</v>
      </c>
      <c r="I27" s="121">
        <f t="shared" si="43"/>
        <v>224.87552112224222</v>
      </c>
      <c r="J27" s="121">
        <f t="shared" si="44"/>
        <v>8.0255360857331279</v>
      </c>
      <c r="K27" s="119">
        <f t="shared" si="45"/>
        <v>2802</v>
      </c>
      <c r="L27" s="119">
        <f t="shared" si="46"/>
        <v>2802</v>
      </c>
      <c r="M27" s="119">
        <f t="shared" si="47"/>
        <v>2802</v>
      </c>
      <c r="N27" s="119">
        <f t="shared" si="48"/>
        <v>2802</v>
      </c>
    </row>
    <row r="28">
      <c r="A28" s="116">
        <f t="shared" si="49"/>
        <v>24</v>
      </c>
      <c r="B28" s="125" t="s">
        <v>373</v>
      </c>
      <c r="C28" s="126" t="s">
        <v>39</v>
      </c>
      <c r="D28" s="119">
        <v>1</v>
      </c>
      <c r="E28" s="124">
        <v>868</v>
      </c>
      <c r="F28" s="124">
        <v>845</v>
      </c>
      <c r="G28" s="124">
        <v>900</v>
      </c>
      <c r="H28" s="119">
        <f t="shared" si="42"/>
        <v>871</v>
      </c>
      <c r="I28" s="121">
        <f t="shared" si="43"/>
        <v>27.622454633866266</v>
      </c>
      <c r="J28" s="121">
        <f t="shared" si="44"/>
        <v>3.1713495561270109</v>
      </c>
      <c r="K28" s="119">
        <f t="shared" si="45"/>
        <v>871</v>
      </c>
      <c r="L28" s="119">
        <f t="shared" si="46"/>
        <v>871</v>
      </c>
      <c r="M28" s="119">
        <f t="shared" si="47"/>
        <v>871</v>
      </c>
      <c r="N28" s="119">
        <f t="shared" si="48"/>
        <v>871</v>
      </c>
    </row>
    <row r="29" ht="33.75">
      <c r="A29" s="116">
        <f t="shared" si="49"/>
        <v>25</v>
      </c>
      <c r="B29" s="125" t="s">
        <v>374</v>
      </c>
      <c r="C29" s="123" t="s">
        <v>39</v>
      </c>
      <c r="D29" s="119">
        <v>1</v>
      </c>
      <c r="E29" s="124">
        <v>5950</v>
      </c>
      <c r="F29" s="124">
        <v>5890</v>
      </c>
      <c r="G29" s="124">
        <v>6010</v>
      </c>
      <c r="H29" s="119">
        <f t="shared" si="42"/>
        <v>5950</v>
      </c>
      <c r="I29" s="121">
        <f t="shared" si="43"/>
        <v>60</v>
      </c>
      <c r="J29" s="121">
        <f t="shared" si="44"/>
        <v>1.0084033613445378</v>
      </c>
      <c r="K29" s="119">
        <f t="shared" si="45"/>
        <v>5950</v>
      </c>
      <c r="L29" s="119">
        <f t="shared" si="46"/>
        <v>5950</v>
      </c>
      <c r="M29" s="119">
        <f t="shared" si="47"/>
        <v>5950</v>
      </c>
      <c r="N29" s="119">
        <f t="shared" si="48"/>
        <v>5950</v>
      </c>
    </row>
    <row r="30" ht="22.5">
      <c r="A30" s="116">
        <f t="shared" si="49"/>
        <v>26</v>
      </c>
      <c r="B30" s="125" t="s">
        <v>375</v>
      </c>
      <c r="C30" s="123" t="s">
        <v>39</v>
      </c>
      <c r="D30" s="119">
        <v>1</v>
      </c>
      <c r="E30" s="124">
        <v>1350</v>
      </c>
      <c r="F30" s="124">
        <v>1300</v>
      </c>
      <c r="G30" s="124">
        <v>1400</v>
      </c>
      <c r="H30" s="119">
        <f t="shared" si="42"/>
        <v>1350</v>
      </c>
      <c r="I30" s="121">
        <f t="shared" si="43"/>
        <v>50</v>
      </c>
      <c r="J30" s="121">
        <f t="shared" si="44"/>
        <v>3.7037037037037033</v>
      </c>
      <c r="K30" s="119">
        <f t="shared" si="45"/>
        <v>1350</v>
      </c>
      <c r="L30" s="119">
        <f t="shared" si="46"/>
        <v>1350</v>
      </c>
      <c r="M30" s="119">
        <f t="shared" si="47"/>
        <v>1350</v>
      </c>
      <c r="N30" s="119">
        <f t="shared" si="48"/>
        <v>1350</v>
      </c>
    </row>
    <row r="31" ht="56.25">
      <c r="A31" s="116">
        <f t="shared" si="49"/>
        <v>27</v>
      </c>
      <c r="B31" s="125" t="s">
        <v>376</v>
      </c>
      <c r="C31" s="123" t="s">
        <v>39</v>
      </c>
      <c r="D31" s="119">
        <v>1</v>
      </c>
      <c r="E31" s="124">
        <v>1800</v>
      </c>
      <c r="F31" s="124">
        <v>1750</v>
      </c>
      <c r="G31" s="124">
        <v>1850</v>
      </c>
      <c r="H31" s="119">
        <f t="shared" si="42"/>
        <v>1800</v>
      </c>
      <c r="I31" s="121">
        <f t="shared" si="43"/>
        <v>50</v>
      </c>
      <c r="J31" s="121">
        <f t="shared" si="44"/>
        <v>2.7777777777777777</v>
      </c>
      <c r="K31" s="119">
        <f t="shared" si="45"/>
        <v>1800</v>
      </c>
      <c r="L31" s="119">
        <f t="shared" si="46"/>
        <v>1800</v>
      </c>
      <c r="M31" s="119">
        <f t="shared" si="47"/>
        <v>1800</v>
      </c>
      <c r="N31" s="119">
        <f t="shared" si="48"/>
        <v>1800</v>
      </c>
    </row>
    <row r="32" ht="33.75">
      <c r="A32" s="116">
        <f t="shared" si="49"/>
        <v>28</v>
      </c>
      <c r="B32" s="125" t="s">
        <v>377</v>
      </c>
      <c r="C32" s="123" t="s">
        <v>39</v>
      </c>
      <c r="D32" s="119">
        <v>1</v>
      </c>
      <c r="E32" s="124">
        <v>1350</v>
      </c>
      <c r="F32" s="124">
        <v>1250</v>
      </c>
      <c r="G32" s="124">
        <v>1370</v>
      </c>
      <c r="H32" s="119">
        <f t="shared" si="42"/>
        <v>1323.3333333333333</v>
      </c>
      <c r="I32" s="121">
        <f t="shared" si="43"/>
        <v>64.291005073286371</v>
      </c>
      <c r="J32" s="121">
        <f t="shared" si="44"/>
        <v>4.8582623481072824</v>
      </c>
      <c r="K32" s="119">
        <f t="shared" si="45"/>
        <v>1323.3333333333333</v>
      </c>
      <c r="L32" s="119">
        <f t="shared" si="46"/>
        <v>1323.3333333333333</v>
      </c>
      <c r="M32" s="119">
        <f t="shared" si="47"/>
        <v>1323.3299999999999</v>
      </c>
      <c r="N32" s="119">
        <f t="shared" si="48"/>
        <v>1323.3299999999999</v>
      </c>
    </row>
    <row r="33" ht="33.75">
      <c r="A33" s="116">
        <f t="shared" si="49"/>
        <v>29</v>
      </c>
      <c r="B33" s="125" t="s">
        <v>378</v>
      </c>
      <c r="C33" s="123" t="s">
        <v>39</v>
      </c>
      <c r="D33" s="119">
        <v>1</v>
      </c>
      <c r="E33" s="124">
        <v>1280</v>
      </c>
      <c r="F33" s="124">
        <v>1264</v>
      </c>
      <c r="G33" s="124">
        <v>1300</v>
      </c>
      <c r="H33" s="119">
        <f t="shared" si="42"/>
        <v>1281.3333333333333</v>
      </c>
      <c r="I33" s="121">
        <f t="shared" si="43"/>
        <v>18.036999011291577</v>
      </c>
      <c r="J33" s="121">
        <f t="shared" si="44"/>
        <v>1.4076742204441919</v>
      </c>
      <c r="K33" s="119">
        <f t="shared" si="45"/>
        <v>1281.3333333333333</v>
      </c>
      <c r="L33" s="119">
        <f t="shared" si="46"/>
        <v>1281.3333333333333</v>
      </c>
      <c r="M33" s="119">
        <f t="shared" si="47"/>
        <v>1281.3299999999999</v>
      </c>
      <c r="N33" s="119">
        <f t="shared" si="48"/>
        <v>1281.3299999999999</v>
      </c>
    </row>
    <row r="34" ht="22.5">
      <c r="A34" s="116">
        <f t="shared" si="49"/>
        <v>30</v>
      </c>
      <c r="B34" s="125" t="s">
        <v>379</v>
      </c>
      <c r="C34" s="123" t="s">
        <v>39</v>
      </c>
      <c r="D34" s="119">
        <v>1</v>
      </c>
      <c r="E34" s="124">
        <v>7150</v>
      </c>
      <c r="F34" s="124">
        <v>7062</v>
      </c>
      <c r="G34" s="124">
        <v>7300</v>
      </c>
      <c r="H34" s="119">
        <f t="shared" si="42"/>
        <v>7170.666666666667</v>
      </c>
      <c r="I34" s="121">
        <f t="shared" si="43"/>
        <v>120.33841171186087</v>
      </c>
      <c r="J34" s="121">
        <f t="shared" si="44"/>
        <v>1.6782039565618381</v>
      </c>
      <c r="K34" s="119">
        <f t="shared" si="45"/>
        <v>7170.6666666666661</v>
      </c>
      <c r="L34" s="119">
        <f t="shared" si="46"/>
        <v>7170.6666666666661</v>
      </c>
      <c r="M34" s="119">
        <f t="shared" si="47"/>
        <v>7170.6599999999999</v>
      </c>
      <c r="N34" s="119">
        <f t="shared" si="48"/>
        <v>7170.6599999999999</v>
      </c>
    </row>
    <row r="35" ht="33.75">
      <c r="A35" s="116">
        <f t="shared" si="49"/>
        <v>31</v>
      </c>
      <c r="B35" s="125" t="s">
        <v>380</v>
      </c>
      <c r="C35" s="123" t="s">
        <v>39</v>
      </c>
      <c r="D35" s="119">
        <v>1</v>
      </c>
      <c r="E35" s="124">
        <v>8500</v>
      </c>
      <c r="F35" s="124">
        <v>8468</v>
      </c>
      <c r="G35" s="124">
        <v>8550</v>
      </c>
      <c r="H35" s="119">
        <f t="shared" si="42"/>
        <v>8506</v>
      </c>
      <c r="I35" s="121">
        <f t="shared" si="43"/>
        <v>41.32795663954365</v>
      </c>
      <c r="J35" s="121">
        <f t="shared" si="44"/>
        <v>0.48586828873199678</v>
      </c>
      <c r="K35" s="119">
        <f t="shared" si="45"/>
        <v>8506</v>
      </c>
      <c r="L35" s="119">
        <f t="shared" si="46"/>
        <v>8506</v>
      </c>
      <c r="M35" s="119">
        <f t="shared" si="47"/>
        <v>8506</v>
      </c>
      <c r="N35" s="119">
        <f t="shared" si="48"/>
        <v>8506</v>
      </c>
    </row>
    <row r="36" ht="45">
      <c r="A36" s="116">
        <f t="shared" si="49"/>
        <v>32</v>
      </c>
      <c r="B36" s="125" t="s">
        <v>381</v>
      </c>
      <c r="C36" s="123" t="s">
        <v>39</v>
      </c>
      <c r="D36" s="119">
        <v>1</v>
      </c>
      <c r="E36" s="124">
        <v>1000</v>
      </c>
      <c r="F36" s="124">
        <v>980</v>
      </c>
      <c r="G36" s="124">
        <v>1023</v>
      </c>
      <c r="H36" s="119">
        <f t="shared" si="42"/>
        <v>1001</v>
      </c>
      <c r="I36" s="121">
        <f t="shared" si="43"/>
        <v>21.517434791350013</v>
      </c>
      <c r="J36" s="121">
        <f t="shared" si="44"/>
        <v>2.1495938852497516</v>
      </c>
      <c r="K36" s="119">
        <f t="shared" si="45"/>
        <v>1001</v>
      </c>
      <c r="L36" s="119">
        <f t="shared" si="46"/>
        <v>1001</v>
      </c>
      <c r="M36" s="119">
        <f t="shared" si="47"/>
        <v>1001</v>
      </c>
      <c r="N36" s="119">
        <f t="shared" si="48"/>
        <v>1001</v>
      </c>
    </row>
    <row r="37" ht="33.75">
      <c r="A37" s="116">
        <f t="shared" si="49"/>
        <v>33</v>
      </c>
      <c r="B37" s="125" t="s">
        <v>382</v>
      </c>
      <c r="C37" s="123" t="s">
        <v>39</v>
      </c>
      <c r="D37" s="119">
        <v>1</v>
      </c>
      <c r="E37" s="124">
        <v>1100</v>
      </c>
      <c r="F37" s="124">
        <v>1050</v>
      </c>
      <c r="G37" s="124">
        <v>1129</v>
      </c>
      <c r="H37" s="119">
        <f t="shared" si="42"/>
        <v>1093</v>
      </c>
      <c r="I37" s="121">
        <f t="shared" si="43"/>
        <v>39.962482405376171</v>
      </c>
      <c r="J37" s="121">
        <f t="shared" si="44"/>
        <v>3.6562197992109948</v>
      </c>
      <c r="K37" s="119">
        <f t="shared" si="45"/>
        <v>1093</v>
      </c>
      <c r="L37" s="119">
        <f t="shared" si="46"/>
        <v>1093</v>
      </c>
      <c r="M37" s="119">
        <f t="shared" si="47"/>
        <v>1093</v>
      </c>
      <c r="N37" s="119">
        <f t="shared" si="48"/>
        <v>1093</v>
      </c>
    </row>
    <row r="38" ht="33.75">
      <c r="A38" s="116">
        <f t="shared" si="49"/>
        <v>34</v>
      </c>
      <c r="B38" s="125" t="s">
        <v>383</v>
      </c>
      <c r="C38" s="123" t="s">
        <v>39</v>
      </c>
      <c r="D38" s="119">
        <v>1</v>
      </c>
      <c r="E38" s="124">
        <v>550</v>
      </c>
      <c r="F38" s="124">
        <v>512</v>
      </c>
      <c r="G38" s="124">
        <v>583</v>
      </c>
      <c r="H38" s="119">
        <f t="shared" si="42"/>
        <v>548.33333333333337</v>
      </c>
      <c r="I38" s="121">
        <f t="shared" si="43"/>
        <v>35.529330606322056</v>
      </c>
      <c r="J38" s="121">
        <f t="shared" si="44"/>
        <v>6.4795131804842656</v>
      </c>
      <c r="K38" s="119">
        <f t="shared" si="45"/>
        <v>548.33333333333326</v>
      </c>
      <c r="L38" s="119">
        <f t="shared" si="46"/>
        <v>548.33333333333326</v>
      </c>
      <c r="M38" s="119">
        <f t="shared" si="47"/>
        <v>548.33000000000004</v>
      </c>
      <c r="N38" s="119">
        <f t="shared" si="48"/>
        <v>548.33000000000004</v>
      </c>
    </row>
    <row r="39">
      <c r="A39" s="116">
        <f t="shared" si="49"/>
        <v>35</v>
      </c>
      <c r="B39" s="125" t="s">
        <v>384</v>
      </c>
      <c r="C39" s="123" t="s">
        <v>39</v>
      </c>
      <c r="D39" s="119">
        <v>1</v>
      </c>
      <c r="E39" s="124">
        <v>9000</v>
      </c>
      <c r="F39" s="124">
        <v>8194</v>
      </c>
      <c r="G39" s="124">
        <v>9023</v>
      </c>
      <c r="H39" s="119">
        <f t="shared" si="42"/>
        <v>8739</v>
      </c>
      <c r="I39" s="121">
        <f t="shared" si="43"/>
        <v>472.12392440968296</v>
      </c>
      <c r="J39" s="121">
        <f t="shared" si="44"/>
        <v>5.4024936996187547</v>
      </c>
      <c r="K39" s="119">
        <f t="shared" si="45"/>
        <v>8739</v>
      </c>
      <c r="L39" s="119">
        <f t="shared" si="46"/>
        <v>8739</v>
      </c>
      <c r="M39" s="119">
        <f t="shared" si="47"/>
        <v>8739</v>
      </c>
      <c r="N39" s="119">
        <f t="shared" si="48"/>
        <v>8739</v>
      </c>
    </row>
    <row r="40">
      <c r="A40" s="116">
        <f t="shared" si="49"/>
        <v>36</v>
      </c>
      <c r="B40" s="125" t="s">
        <v>385</v>
      </c>
      <c r="C40" s="123" t="s">
        <v>39</v>
      </c>
      <c r="D40" s="119">
        <v>1</v>
      </c>
      <c r="E40" s="124">
        <v>14203</v>
      </c>
      <c r="F40" s="124">
        <v>14197</v>
      </c>
      <c r="G40" s="124">
        <v>14250</v>
      </c>
      <c r="H40" s="119">
        <f t="shared" si="42"/>
        <v>14216.666666666666</v>
      </c>
      <c r="I40" s="121">
        <f t="shared" si="43"/>
        <v>29.022979401386987</v>
      </c>
      <c r="J40" s="121">
        <f t="shared" si="44"/>
        <v>0.2041475690601664</v>
      </c>
      <c r="K40" s="119">
        <f t="shared" si="45"/>
        <v>14216.666666666666</v>
      </c>
      <c r="L40" s="119">
        <f t="shared" si="46"/>
        <v>14216.666666666666</v>
      </c>
      <c r="M40" s="119">
        <f t="shared" si="47"/>
        <v>14216.66</v>
      </c>
      <c r="N40" s="119">
        <f t="shared" si="48"/>
        <v>14216.66</v>
      </c>
    </row>
    <row r="41" ht="24">
      <c r="A41" s="116">
        <f t="shared" si="49"/>
        <v>37</v>
      </c>
      <c r="B41" s="125" t="s">
        <v>386</v>
      </c>
      <c r="C41" s="123" t="s">
        <v>39</v>
      </c>
      <c r="D41" s="119">
        <v>1</v>
      </c>
      <c r="E41" s="124">
        <v>5250</v>
      </c>
      <c r="F41" s="124">
        <v>5200</v>
      </c>
      <c r="G41" s="124">
        <v>5300</v>
      </c>
      <c r="H41" s="119">
        <f t="shared" si="42"/>
        <v>5250</v>
      </c>
      <c r="I41" s="121">
        <f t="shared" si="43"/>
        <v>50</v>
      </c>
      <c r="J41" s="121">
        <f t="shared" si="44"/>
        <v>0.95238095238095244</v>
      </c>
      <c r="K41" s="119">
        <f t="shared" si="45"/>
        <v>5250</v>
      </c>
      <c r="L41" s="119">
        <f t="shared" si="46"/>
        <v>5250</v>
      </c>
      <c r="M41" s="119">
        <f t="shared" si="47"/>
        <v>5250</v>
      </c>
      <c r="N41" s="119">
        <f t="shared" si="48"/>
        <v>5250</v>
      </c>
    </row>
    <row r="42" ht="22.5">
      <c r="A42" s="116">
        <f t="shared" si="49"/>
        <v>38</v>
      </c>
      <c r="B42" s="125" t="s">
        <v>387</v>
      </c>
      <c r="C42" s="123" t="s">
        <v>39</v>
      </c>
      <c r="D42" s="119">
        <v>1</v>
      </c>
      <c r="E42" s="124">
        <v>440</v>
      </c>
      <c r="F42" s="124">
        <v>390</v>
      </c>
      <c r="G42" s="124">
        <v>470</v>
      </c>
      <c r="H42" s="119">
        <f t="shared" si="42"/>
        <v>433.33333333333331</v>
      </c>
      <c r="I42" s="121">
        <f t="shared" si="43"/>
        <v>40.414518843273804</v>
      </c>
      <c r="J42" s="121">
        <f t="shared" si="44"/>
        <v>9.3264274253708788</v>
      </c>
      <c r="K42" s="119">
        <f t="shared" si="45"/>
        <v>433.33333333333331</v>
      </c>
      <c r="L42" s="119">
        <f t="shared" si="46"/>
        <v>433.33333333333331</v>
      </c>
      <c r="M42" s="119">
        <f t="shared" si="47"/>
        <v>433.32999999999998</v>
      </c>
      <c r="N42" s="119">
        <f t="shared" si="48"/>
        <v>433.32999999999998</v>
      </c>
    </row>
    <row r="43">
      <c r="A43" s="116">
        <f t="shared" si="49"/>
        <v>39</v>
      </c>
      <c r="B43" s="125" t="s">
        <v>388</v>
      </c>
      <c r="C43" s="123" t="s">
        <v>39</v>
      </c>
      <c r="D43" s="119">
        <v>1</v>
      </c>
      <c r="E43" s="124">
        <v>3800</v>
      </c>
      <c r="F43" s="124">
        <v>3700</v>
      </c>
      <c r="G43" s="124">
        <v>3823</v>
      </c>
      <c r="H43" s="119">
        <f t="shared" si="42"/>
        <v>3774.3333333333335</v>
      </c>
      <c r="I43" s="121">
        <f t="shared" si="43"/>
        <v>65.393679613043133</v>
      </c>
      <c r="J43" s="121">
        <f t="shared" si="44"/>
        <v>1.7325888796178519</v>
      </c>
      <c r="K43" s="119">
        <f t="shared" si="45"/>
        <v>3774.333333333333</v>
      </c>
      <c r="L43" s="119">
        <f t="shared" si="46"/>
        <v>3774.333333333333</v>
      </c>
      <c r="M43" s="119">
        <f t="shared" si="47"/>
        <v>3774.3299999999999</v>
      </c>
      <c r="N43" s="119">
        <f t="shared" si="48"/>
        <v>3774.3299999999999</v>
      </c>
    </row>
    <row r="44" ht="22.5">
      <c r="A44" s="116">
        <f t="shared" si="49"/>
        <v>40</v>
      </c>
      <c r="B44" s="125" t="s">
        <v>389</v>
      </c>
      <c r="C44" s="123" t="s">
        <v>39</v>
      </c>
      <c r="D44" s="119">
        <v>1</v>
      </c>
      <c r="E44" s="124">
        <v>55</v>
      </c>
      <c r="F44" s="124">
        <v>50</v>
      </c>
      <c r="G44" s="124">
        <v>58</v>
      </c>
      <c r="H44" s="119">
        <f t="shared" si="42"/>
        <v>54.333333333333336</v>
      </c>
      <c r="I44" s="121">
        <f t="shared" si="43"/>
        <v>4.0414518843273806</v>
      </c>
      <c r="J44" s="121">
        <f t="shared" si="44"/>
        <v>7.4382550018295346</v>
      </c>
      <c r="K44" s="119">
        <f t="shared" si="45"/>
        <v>54.333333333333329</v>
      </c>
      <c r="L44" s="119">
        <f t="shared" si="46"/>
        <v>54.333333333333329</v>
      </c>
      <c r="M44" s="119">
        <f t="shared" si="47"/>
        <v>54.329999999999998</v>
      </c>
      <c r="N44" s="119">
        <f t="shared" si="48"/>
        <v>54.329999999999998</v>
      </c>
    </row>
    <row r="45" ht="45">
      <c r="A45" s="116">
        <f t="shared" si="49"/>
        <v>41</v>
      </c>
      <c r="B45" s="125" t="s">
        <v>390</v>
      </c>
      <c r="C45" s="123" t="s">
        <v>39</v>
      </c>
      <c r="D45" s="119">
        <v>1</v>
      </c>
      <c r="E45" s="124">
        <v>4900</v>
      </c>
      <c r="F45" s="124">
        <v>4871</v>
      </c>
      <c r="G45" s="124">
        <v>5000</v>
      </c>
      <c r="H45" s="119">
        <f t="shared" si="42"/>
        <v>4923.666666666667</v>
      </c>
      <c r="I45" s="121">
        <f t="shared" si="43"/>
        <v>67.678159943465758</v>
      </c>
      <c r="J45" s="121">
        <f t="shared" si="44"/>
        <v>1.3745479644600722</v>
      </c>
      <c r="K45" s="119">
        <f t="shared" si="45"/>
        <v>4923.6666666666661</v>
      </c>
      <c r="L45" s="119">
        <f t="shared" si="46"/>
        <v>4923.6666666666661</v>
      </c>
      <c r="M45" s="119">
        <f t="shared" si="47"/>
        <v>4923.6599999999999</v>
      </c>
      <c r="N45" s="119">
        <f t="shared" si="48"/>
        <v>4923.6599999999999</v>
      </c>
    </row>
    <row r="46" ht="22.5">
      <c r="A46" s="116">
        <f t="shared" si="49"/>
        <v>42</v>
      </c>
      <c r="B46" s="125" t="s">
        <v>391</v>
      </c>
      <c r="C46" s="123" t="s">
        <v>39</v>
      </c>
      <c r="D46" s="119">
        <v>1</v>
      </c>
      <c r="E46" s="124">
        <v>500</v>
      </c>
      <c r="F46" s="124">
        <v>486</v>
      </c>
      <c r="G46" s="124">
        <v>509</v>
      </c>
      <c r="H46" s="119">
        <f t="shared" si="42"/>
        <v>498.33333333333331</v>
      </c>
      <c r="I46" s="121">
        <f t="shared" si="43"/>
        <v>11.590225767142472</v>
      </c>
      <c r="J46" s="121">
        <f t="shared" si="44"/>
        <v>2.3257978128045096</v>
      </c>
      <c r="K46" s="119">
        <f t="shared" si="45"/>
        <v>498.33333333333331</v>
      </c>
      <c r="L46" s="119">
        <f t="shared" si="46"/>
        <v>498.33333333333331</v>
      </c>
      <c r="M46" s="119">
        <f t="shared" si="47"/>
        <v>498.32999999999998</v>
      </c>
      <c r="N46" s="119">
        <f t="shared" si="48"/>
        <v>498.32999999999998</v>
      </c>
    </row>
    <row r="47" ht="33.75">
      <c r="A47" s="116">
        <f t="shared" si="49"/>
        <v>43</v>
      </c>
      <c r="B47" s="125" t="s">
        <v>392</v>
      </c>
      <c r="C47" s="123" t="s">
        <v>39</v>
      </c>
      <c r="D47" s="119">
        <v>1</v>
      </c>
      <c r="E47" s="124">
        <v>4500</v>
      </c>
      <c r="F47" s="124">
        <v>4349</v>
      </c>
      <c r="G47" s="124">
        <v>4578</v>
      </c>
      <c r="H47" s="119">
        <f t="shared" si="42"/>
        <v>4475.666666666667</v>
      </c>
      <c r="I47" s="121">
        <f t="shared" si="43"/>
        <v>116.42307904076979</v>
      </c>
      <c r="J47" s="121">
        <f t="shared" si="44"/>
        <v>2.6012455285790526</v>
      </c>
      <c r="K47" s="119">
        <f t="shared" si="45"/>
        <v>4475.6666666666661</v>
      </c>
      <c r="L47" s="119">
        <f t="shared" si="46"/>
        <v>4475.6666666666661</v>
      </c>
      <c r="M47" s="119">
        <f t="shared" si="47"/>
        <v>4475.6599999999999</v>
      </c>
      <c r="N47" s="119">
        <f t="shared" si="48"/>
        <v>4475.6599999999999</v>
      </c>
    </row>
    <row r="48" ht="33.75">
      <c r="A48" s="116">
        <f t="shared" si="49"/>
        <v>44</v>
      </c>
      <c r="B48" s="125" t="s">
        <v>393</v>
      </c>
      <c r="C48" s="123" t="s">
        <v>39</v>
      </c>
      <c r="D48" s="119">
        <v>1</v>
      </c>
      <c r="E48" s="124">
        <v>2540</v>
      </c>
      <c r="F48" s="124">
        <v>2503</v>
      </c>
      <c r="G48" s="124">
        <v>2600</v>
      </c>
      <c r="H48" s="119">
        <f t="shared" si="42"/>
        <v>2547.6666666666665</v>
      </c>
      <c r="I48" s="121">
        <f t="shared" si="43"/>
        <v>48.952357791360093</v>
      </c>
      <c r="J48" s="121">
        <f t="shared" si="44"/>
        <v>1.9214585028664175</v>
      </c>
      <c r="K48" s="119">
        <f t="shared" si="45"/>
        <v>2547.6666666666665</v>
      </c>
      <c r="L48" s="119">
        <f t="shared" si="46"/>
        <v>2547.6666666666665</v>
      </c>
      <c r="M48" s="119">
        <f t="shared" si="47"/>
        <v>2547.6599999999999</v>
      </c>
      <c r="N48" s="119">
        <f t="shared" si="48"/>
        <v>2547.6599999999999</v>
      </c>
    </row>
    <row r="49" ht="33.75">
      <c r="A49" s="116">
        <f t="shared" si="49"/>
        <v>45</v>
      </c>
      <c r="B49" s="125" t="s">
        <v>394</v>
      </c>
      <c r="C49" s="123" t="s">
        <v>39</v>
      </c>
      <c r="D49" s="119">
        <v>1</v>
      </c>
      <c r="E49" s="124">
        <v>1200</v>
      </c>
      <c r="F49" s="124">
        <v>1170</v>
      </c>
      <c r="G49" s="124">
        <v>1234</v>
      </c>
      <c r="H49" s="119">
        <f t="shared" si="42"/>
        <v>1201.3333333333333</v>
      </c>
      <c r="I49" s="121">
        <f t="shared" si="43"/>
        <v>32.020826556060875</v>
      </c>
      <c r="J49" s="121">
        <f t="shared" si="44"/>
        <v>2.6654406123247121</v>
      </c>
      <c r="K49" s="119">
        <f t="shared" si="45"/>
        <v>1201.3333333333333</v>
      </c>
      <c r="L49" s="119">
        <f t="shared" si="46"/>
        <v>1201.3333333333333</v>
      </c>
      <c r="M49" s="119">
        <f t="shared" si="47"/>
        <v>1201.3299999999999</v>
      </c>
      <c r="N49" s="119">
        <f t="shared" si="48"/>
        <v>1201.3299999999999</v>
      </c>
    </row>
    <row r="50" ht="22.5">
      <c r="A50" s="116">
        <f t="shared" si="49"/>
        <v>46</v>
      </c>
      <c r="B50" s="125" t="s">
        <v>395</v>
      </c>
      <c r="C50" s="123" t="s">
        <v>39</v>
      </c>
      <c r="D50" s="119">
        <v>1</v>
      </c>
      <c r="E50" s="124">
        <v>1400</v>
      </c>
      <c r="F50" s="124">
        <v>1384</v>
      </c>
      <c r="G50" s="124">
        <v>1457</v>
      </c>
      <c r="H50" s="119">
        <f t="shared" si="42"/>
        <v>1413.6666666666667</v>
      </c>
      <c r="I50" s="121">
        <f t="shared" si="43"/>
        <v>38.370995990895693</v>
      </c>
      <c r="J50" s="121">
        <f t="shared" si="44"/>
        <v>2.7142887991673441</v>
      </c>
      <c r="K50" s="119">
        <f t="shared" si="45"/>
        <v>1413.6666666666665</v>
      </c>
      <c r="L50" s="119">
        <f t="shared" si="46"/>
        <v>1413.6666666666665</v>
      </c>
      <c r="M50" s="119">
        <f t="shared" si="47"/>
        <v>1413.6600000000001</v>
      </c>
      <c r="N50" s="119">
        <f t="shared" si="48"/>
        <v>1413.6600000000001</v>
      </c>
    </row>
    <row r="51" ht="33.75">
      <c r="A51" s="116">
        <f t="shared" si="49"/>
        <v>47</v>
      </c>
      <c r="B51" s="125" t="s">
        <v>396</v>
      </c>
      <c r="C51" s="123" t="s">
        <v>39</v>
      </c>
      <c r="D51" s="119">
        <v>1</v>
      </c>
      <c r="E51" s="124">
        <v>850</v>
      </c>
      <c r="F51" s="124">
        <v>736</v>
      </c>
      <c r="G51" s="124">
        <v>870</v>
      </c>
      <c r="H51" s="119">
        <f t="shared" si="42"/>
        <v>818.66666666666663</v>
      </c>
      <c r="I51" s="121">
        <f t="shared" si="43"/>
        <v>72.286467152111769</v>
      </c>
      <c r="J51" s="121">
        <f t="shared" si="44"/>
        <v>8.8297801895902008</v>
      </c>
      <c r="K51" s="119">
        <f t="shared" si="45"/>
        <v>818.66666666666663</v>
      </c>
      <c r="L51" s="119">
        <f t="shared" si="46"/>
        <v>818.66666666666663</v>
      </c>
      <c r="M51" s="119">
        <f t="shared" si="47"/>
        <v>818.65999999999997</v>
      </c>
      <c r="N51" s="119">
        <f t="shared" si="48"/>
        <v>818.65999999999997</v>
      </c>
    </row>
    <row r="52" ht="22.5">
      <c r="A52" s="116">
        <f t="shared" si="49"/>
        <v>48</v>
      </c>
      <c r="B52" s="125" t="s">
        <v>397</v>
      </c>
      <c r="C52" s="123" t="s">
        <v>39</v>
      </c>
      <c r="D52" s="119">
        <v>1</v>
      </c>
      <c r="E52" s="124">
        <v>2800</v>
      </c>
      <c r="F52" s="124">
        <v>2749</v>
      </c>
      <c r="G52" s="124">
        <v>2810</v>
      </c>
      <c r="H52" s="119">
        <f t="shared" si="42"/>
        <v>2786.3333333333335</v>
      </c>
      <c r="I52" s="121">
        <f t="shared" si="43"/>
        <v>32.715949219506584</v>
      </c>
      <c r="J52" s="121">
        <f t="shared" si="44"/>
        <v>1.1741577659830094</v>
      </c>
      <c r="K52" s="119">
        <f t="shared" si="45"/>
        <v>2786.333333333333</v>
      </c>
      <c r="L52" s="119">
        <f t="shared" si="46"/>
        <v>2786.333333333333</v>
      </c>
      <c r="M52" s="119">
        <f t="shared" si="47"/>
        <v>2786.3299999999999</v>
      </c>
      <c r="N52" s="119">
        <f t="shared" si="48"/>
        <v>2786.3299999999999</v>
      </c>
    </row>
    <row r="53" ht="22.5">
      <c r="A53" s="116">
        <f t="shared" si="49"/>
        <v>49</v>
      </c>
      <c r="B53" s="125" t="s">
        <v>398</v>
      </c>
      <c r="C53" s="123" t="s">
        <v>39</v>
      </c>
      <c r="D53" s="119">
        <v>1</v>
      </c>
      <c r="E53" s="124">
        <v>2400</v>
      </c>
      <c r="F53" s="124">
        <v>2345</v>
      </c>
      <c r="G53" s="124">
        <v>2435</v>
      </c>
      <c r="H53" s="119">
        <f t="shared" si="42"/>
        <v>2393.3333333333335</v>
      </c>
      <c r="I53" s="121">
        <f t="shared" si="43"/>
        <v>45.368858629387333</v>
      </c>
      <c r="J53" s="121">
        <f t="shared" si="44"/>
        <v>1.8956347616735654</v>
      </c>
      <c r="K53" s="119">
        <f t="shared" si="45"/>
        <v>2393.333333333333</v>
      </c>
      <c r="L53" s="119">
        <f t="shared" si="46"/>
        <v>2393.333333333333</v>
      </c>
      <c r="M53" s="119">
        <f t="shared" si="47"/>
        <v>2393.3299999999999</v>
      </c>
      <c r="N53" s="119">
        <f t="shared" si="48"/>
        <v>2393.3299999999999</v>
      </c>
    </row>
    <row r="54" ht="22.5">
      <c r="A54" s="116">
        <f t="shared" si="49"/>
        <v>50</v>
      </c>
      <c r="B54" s="125" t="s">
        <v>399</v>
      </c>
      <c r="C54" s="123" t="s">
        <v>39</v>
      </c>
      <c r="D54" s="119">
        <v>1</v>
      </c>
      <c r="E54" s="124">
        <v>900</v>
      </c>
      <c r="F54" s="124">
        <v>850</v>
      </c>
      <c r="G54" s="124">
        <v>950</v>
      </c>
      <c r="H54" s="119">
        <f t="shared" si="42"/>
        <v>900</v>
      </c>
      <c r="I54" s="121">
        <f t="shared" si="43"/>
        <v>50</v>
      </c>
      <c r="J54" s="121">
        <f t="shared" si="44"/>
        <v>5.5555555555555554</v>
      </c>
      <c r="K54" s="119">
        <f t="shared" si="45"/>
        <v>900</v>
      </c>
      <c r="L54" s="119">
        <f t="shared" si="46"/>
        <v>900</v>
      </c>
      <c r="M54" s="119">
        <f t="shared" si="47"/>
        <v>900</v>
      </c>
      <c r="N54" s="119">
        <f t="shared" si="48"/>
        <v>900</v>
      </c>
    </row>
    <row r="55">
      <c r="A55" s="116">
        <f t="shared" si="49"/>
        <v>51</v>
      </c>
      <c r="B55" s="127" t="s">
        <v>400</v>
      </c>
      <c r="C55" s="123" t="s">
        <v>39</v>
      </c>
      <c r="D55" s="119">
        <v>1</v>
      </c>
      <c r="E55" s="124">
        <v>800</v>
      </c>
      <c r="F55" s="124">
        <v>750</v>
      </c>
      <c r="G55" s="124">
        <v>850</v>
      </c>
      <c r="H55" s="119">
        <f t="shared" si="42"/>
        <v>800</v>
      </c>
      <c r="I55" s="121">
        <f t="shared" si="43"/>
        <v>50</v>
      </c>
      <c r="J55" s="121">
        <f t="shared" si="44"/>
        <v>6.25</v>
      </c>
      <c r="K55" s="119">
        <f t="shared" si="45"/>
        <v>800</v>
      </c>
      <c r="L55" s="119">
        <f t="shared" si="46"/>
        <v>800</v>
      </c>
      <c r="M55" s="119">
        <f t="shared" si="47"/>
        <v>800</v>
      </c>
      <c r="N55" s="119">
        <f t="shared" si="48"/>
        <v>800</v>
      </c>
    </row>
    <row r="56" ht="22.5">
      <c r="A56" s="116">
        <f t="shared" si="49"/>
        <v>52</v>
      </c>
      <c r="B56" s="125" t="s">
        <v>401</v>
      </c>
      <c r="C56" s="123" t="s">
        <v>39</v>
      </c>
      <c r="D56" s="119">
        <v>1</v>
      </c>
      <c r="E56" s="124">
        <v>1050</v>
      </c>
      <c r="F56" s="124">
        <v>990</v>
      </c>
      <c r="G56" s="124">
        <v>1199</v>
      </c>
      <c r="H56" s="119">
        <f t="shared" si="42"/>
        <v>1079.6666666666667</v>
      </c>
      <c r="I56" s="121">
        <f t="shared" si="43"/>
        <v>107.61195720426859</v>
      </c>
      <c r="J56" s="121">
        <f t="shared" si="44"/>
        <v>9.9671463912567386</v>
      </c>
      <c r="K56" s="119">
        <f t="shared" si="45"/>
        <v>1079.6666666666665</v>
      </c>
      <c r="L56" s="119">
        <f t="shared" si="46"/>
        <v>1079.6666666666665</v>
      </c>
      <c r="M56" s="119">
        <f t="shared" si="47"/>
        <v>1079.6600000000001</v>
      </c>
      <c r="N56" s="119">
        <f t="shared" si="48"/>
        <v>1079.6600000000001</v>
      </c>
    </row>
    <row r="57">
      <c r="A57" s="116">
        <f t="shared" si="49"/>
        <v>53</v>
      </c>
      <c r="B57" s="125" t="s">
        <v>402</v>
      </c>
      <c r="C57" s="123" t="s">
        <v>39</v>
      </c>
      <c r="D57" s="119">
        <v>1</v>
      </c>
      <c r="E57" s="124">
        <v>17300</v>
      </c>
      <c r="F57" s="124">
        <v>17190</v>
      </c>
      <c r="G57" s="124">
        <v>17500</v>
      </c>
      <c r="H57" s="119">
        <f t="shared" si="42"/>
        <v>17330</v>
      </c>
      <c r="I57" s="121">
        <f t="shared" si="43"/>
        <v>157.16233645501711</v>
      </c>
      <c r="J57" s="121">
        <f t="shared" si="44"/>
        <v>0.906880187276498</v>
      </c>
      <c r="K57" s="119">
        <f t="shared" si="45"/>
        <v>17330</v>
      </c>
      <c r="L57" s="119">
        <f t="shared" si="46"/>
        <v>17330</v>
      </c>
      <c r="M57" s="119">
        <f t="shared" si="47"/>
        <v>17330</v>
      </c>
      <c r="N57" s="119">
        <f t="shared" si="48"/>
        <v>17330</v>
      </c>
    </row>
    <row r="58" ht="33.75">
      <c r="A58" s="116">
        <f t="shared" si="49"/>
        <v>54</v>
      </c>
      <c r="B58" s="125" t="s">
        <v>403</v>
      </c>
      <c r="C58" s="123" t="s">
        <v>39</v>
      </c>
      <c r="D58" s="119">
        <v>1</v>
      </c>
      <c r="E58" s="124">
        <v>1300</v>
      </c>
      <c r="F58" s="124">
        <v>1254</v>
      </c>
      <c r="G58" s="124">
        <v>1350</v>
      </c>
      <c r="H58" s="119">
        <f t="shared" si="42"/>
        <v>1301.3333333333333</v>
      </c>
      <c r="I58" s="121">
        <f t="shared" si="43"/>
        <v>48.013886880082232</v>
      </c>
      <c r="J58" s="121">
        <f t="shared" si="44"/>
        <v>3.6895917172194341</v>
      </c>
      <c r="K58" s="119">
        <f t="shared" si="45"/>
        <v>1301.3333333333333</v>
      </c>
      <c r="L58" s="119">
        <f t="shared" si="46"/>
        <v>1301.3333333333333</v>
      </c>
      <c r="M58" s="119">
        <f t="shared" si="47"/>
        <v>1301.3299999999999</v>
      </c>
      <c r="N58" s="119">
        <f t="shared" si="48"/>
        <v>1301.3299999999999</v>
      </c>
    </row>
    <row r="59" ht="22.5">
      <c r="A59" s="116">
        <f t="shared" si="49"/>
        <v>55</v>
      </c>
      <c r="B59" s="125" t="s">
        <v>404</v>
      </c>
      <c r="C59" s="123" t="s">
        <v>39</v>
      </c>
      <c r="D59" s="119">
        <v>1</v>
      </c>
      <c r="E59" s="124">
        <v>3000</v>
      </c>
      <c r="F59" s="124">
        <v>2890</v>
      </c>
      <c r="G59" s="124">
        <v>3150</v>
      </c>
      <c r="H59" s="119">
        <f t="shared" si="42"/>
        <v>3013.3333333333335</v>
      </c>
      <c r="I59" s="121">
        <f t="shared" si="43"/>
        <v>130.51181300301261</v>
      </c>
      <c r="J59" s="121">
        <f t="shared" si="44"/>
        <v>4.3311442368256392</v>
      </c>
      <c r="K59" s="119">
        <f t="shared" si="45"/>
        <v>3013.333333333333</v>
      </c>
      <c r="L59" s="119">
        <f t="shared" si="46"/>
        <v>3013.333333333333</v>
      </c>
      <c r="M59" s="119">
        <f t="shared" si="47"/>
        <v>3013.3299999999999</v>
      </c>
      <c r="N59" s="119">
        <f t="shared" si="48"/>
        <v>3013.3299999999999</v>
      </c>
    </row>
    <row r="60" ht="22.5">
      <c r="A60" s="116">
        <f t="shared" si="49"/>
        <v>56</v>
      </c>
      <c r="B60" s="125" t="s">
        <v>405</v>
      </c>
      <c r="C60" s="123" t="s">
        <v>39</v>
      </c>
      <c r="D60" s="119">
        <v>1</v>
      </c>
      <c r="E60" s="124">
        <v>1300</v>
      </c>
      <c r="F60" s="124">
        <v>1260</v>
      </c>
      <c r="G60" s="124">
        <v>1350</v>
      </c>
      <c r="H60" s="119">
        <f t="shared" si="42"/>
        <v>1303.3333333333333</v>
      </c>
      <c r="I60" s="121">
        <f t="shared" si="43"/>
        <v>45.09249752822894</v>
      </c>
      <c r="J60" s="121">
        <f t="shared" si="44"/>
        <v>3.4597824190456992</v>
      </c>
      <c r="K60" s="119">
        <f t="shared" si="45"/>
        <v>1303.3333333333333</v>
      </c>
      <c r="L60" s="119">
        <f t="shared" si="46"/>
        <v>1303.3333333333333</v>
      </c>
      <c r="M60" s="119">
        <f t="shared" si="47"/>
        <v>1303.3299999999999</v>
      </c>
      <c r="N60" s="119">
        <f t="shared" si="48"/>
        <v>1303.3299999999999</v>
      </c>
    </row>
    <row r="61" ht="33.75">
      <c r="A61" s="116">
        <f t="shared" si="49"/>
        <v>57</v>
      </c>
      <c r="B61" s="125" t="s">
        <v>406</v>
      </c>
      <c r="C61" s="123" t="s">
        <v>39</v>
      </c>
      <c r="D61" s="119">
        <v>1</v>
      </c>
      <c r="E61" s="124">
        <v>450</v>
      </c>
      <c r="F61" s="124">
        <v>400</v>
      </c>
      <c r="G61" s="124">
        <v>500</v>
      </c>
      <c r="H61" s="119">
        <f t="shared" si="42"/>
        <v>450</v>
      </c>
      <c r="I61" s="121">
        <f t="shared" si="43"/>
        <v>50</v>
      </c>
      <c r="J61" s="121">
        <f t="shared" si="44"/>
        <v>11.111111111111111</v>
      </c>
      <c r="K61" s="119">
        <f t="shared" si="45"/>
        <v>450</v>
      </c>
      <c r="L61" s="119">
        <f t="shared" si="46"/>
        <v>450</v>
      </c>
      <c r="M61" s="119">
        <f t="shared" si="47"/>
        <v>450</v>
      </c>
      <c r="N61" s="119">
        <f t="shared" si="48"/>
        <v>450</v>
      </c>
    </row>
    <row r="62" ht="33.75">
      <c r="A62" s="116">
        <f t="shared" si="49"/>
        <v>58</v>
      </c>
      <c r="B62" s="125" t="s">
        <v>407</v>
      </c>
      <c r="C62" s="123" t="s">
        <v>39</v>
      </c>
      <c r="D62" s="119">
        <v>1</v>
      </c>
      <c r="E62" s="124">
        <v>954</v>
      </c>
      <c r="F62" s="124">
        <v>892</v>
      </c>
      <c r="G62" s="124">
        <v>1005</v>
      </c>
      <c r="H62" s="119">
        <f t="shared" si="42"/>
        <v>950.33333333333337</v>
      </c>
      <c r="I62" s="121">
        <f t="shared" si="43"/>
        <v>56.58916268450465</v>
      </c>
      <c r="J62" s="121">
        <f t="shared" si="44"/>
        <v>5.9546646107861783</v>
      </c>
      <c r="K62" s="119">
        <f t="shared" si="45"/>
        <v>950.33333333333326</v>
      </c>
      <c r="L62" s="119">
        <f t="shared" si="46"/>
        <v>950.33333333333326</v>
      </c>
      <c r="M62" s="119">
        <f t="shared" si="47"/>
        <v>950.33000000000004</v>
      </c>
      <c r="N62" s="119">
        <f t="shared" si="48"/>
        <v>950.33000000000004</v>
      </c>
    </row>
    <row r="63">
      <c r="A63" s="116">
        <f t="shared" si="49"/>
        <v>59</v>
      </c>
      <c r="B63" s="125" t="s">
        <v>408</v>
      </c>
      <c r="C63" s="123" t="s">
        <v>39</v>
      </c>
      <c r="D63" s="119">
        <v>1</v>
      </c>
      <c r="E63" s="124">
        <v>2500</v>
      </c>
      <c r="F63" s="124">
        <v>2406</v>
      </c>
      <c r="G63" s="124">
        <v>2550</v>
      </c>
      <c r="H63" s="119">
        <f t="shared" si="42"/>
        <v>2485.3333333333335</v>
      </c>
      <c r="I63" s="121">
        <f t="shared" si="43"/>
        <v>73.111786555474993</v>
      </c>
      <c r="J63" s="121">
        <f t="shared" si="44"/>
        <v>2.9417296092599918</v>
      </c>
      <c r="K63" s="119">
        <f t="shared" si="45"/>
        <v>2485.333333333333</v>
      </c>
      <c r="L63" s="119">
        <f t="shared" si="46"/>
        <v>2485.333333333333</v>
      </c>
      <c r="M63" s="119">
        <f t="shared" si="47"/>
        <v>2485.3299999999999</v>
      </c>
      <c r="N63" s="119">
        <f t="shared" si="48"/>
        <v>2485.3299999999999</v>
      </c>
    </row>
    <row r="64" ht="22.5">
      <c r="A64" s="116">
        <f t="shared" si="49"/>
        <v>60</v>
      </c>
      <c r="B64" s="125" t="s">
        <v>409</v>
      </c>
      <c r="C64" s="123" t="s">
        <v>39</v>
      </c>
      <c r="D64" s="119">
        <v>1</v>
      </c>
      <c r="E64" s="124">
        <v>3200</v>
      </c>
      <c r="F64" s="124">
        <v>3097</v>
      </c>
      <c r="G64" s="124">
        <v>3310</v>
      </c>
      <c r="H64" s="119">
        <f t="shared" si="42"/>
        <v>3202.3333333333335</v>
      </c>
      <c r="I64" s="121">
        <f t="shared" si="43"/>
        <v>106.51916885393601</v>
      </c>
      <c r="J64" s="121">
        <f t="shared" si="44"/>
        <v>3.3262986006225459</v>
      </c>
      <c r="K64" s="119">
        <f t="shared" si="45"/>
        <v>3202.333333333333</v>
      </c>
      <c r="L64" s="119">
        <f t="shared" si="46"/>
        <v>3202.333333333333</v>
      </c>
      <c r="M64" s="119">
        <f t="shared" si="47"/>
        <v>3202.3299999999999</v>
      </c>
      <c r="N64" s="119">
        <f t="shared" si="48"/>
        <v>3202.3299999999999</v>
      </c>
    </row>
    <row r="65" ht="24">
      <c r="A65" s="116">
        <f t="shared" si="49"/>
        <v>61</v>
      </c>
      <c r="B65" s="125" t="s">
        <v>410</v>
      </c>
      <c r="C65" s="123" t="s">
        <v>39</v>
      </c>
      <c r="D65" s="119">
        <v>1</v>
      </c>
      <c r="E65" s="124">
        <v>900</v>
      </c>
      <c r="F65" s="124">
        <v>892</v>
      </c>
      <c r="G65" s="124">
        <v>932</v>
      </c>
      <c r="H65" s="119">
        <f t="shared" si="42"/>
        <v>908</v>
      </c>
      <c r="I65" s="121">
        <f t="shared" si="43"/>
        <v>21.166010488516726</v>
      </c>
      <c r="J65" s="121">
        <f t="shared" si="44"/>
        <v>2.3310584238454544</v>
      </c>
      <c r="K65" s="119">
        <f t="shared" si="45"/>
        <v>908</v>
      </c>
      <c r="L65" s="119">
        <f t="shared" si="46"/>
        <v>908</v>
      </c>
      <c r="M65" s="119">
        <f t="shared" si="47"/>
        <v>908</v>
      </c>
      <c r="N65" s="119">
        <f t="shared" si="48"/>
        <v>908</v>
      </c>
    </row>
    <row r="66" ht="36">
      <c r="A66" s="116">
        <f t="shared" si="49"/>
        <v>62</v>
      </c>
      <c r="B66" s="125" t="s">
        <v>411</v>
      </c>
      <c r="C66" s="123" t="s">
        <v>39</v>
      </c>
      <c r="D66" s="119">
        <v>1</v>
      </c>
      <c r="E66" s="124">
        <v>4400</v>
      </c>
      <c r="F66" s="124">
        <v>4298</v>
      </c>
      <c r="G66" s="124">
        <v>4500</v>
      </c>
      <c r="H66" s="119">
        <f t="shared" si="42"/>
        <v>4399.333333333333</v>
      </c>
      <c r="I66" s="121">
        <f t="shared" si="43"/>
        <v>101.00165015153631</v>
      </c>
      <c r="J66" s="121">
        <f t="shared" si="44"/>
        <v>2.2958399034293753</v>
      </c>
      <c r="K66" s="119">
        <f t="shared" si="45"/>
        <v>4399.333333333333</v>
      </c>
      <c r="L66" s="119">
        <f t="shared" si="46"/>
        <v>4399.333333333333</v>
      </c>
      <c r="M66" s="119">
        <f t="shared" si="47"/>
        <v>4399.3299999999999</v>
      </c>
      <c r="N66" s="119">
        <f t="shared" si="48"/>
        <v>4399.3299999999999</v>
      </c>
    </row>
    <row r="67" ht="24">
      <c r="A67" s="116">
        <f t="shared" si="49"/>
        <v>63</v>
      </c>
      <c r="B67" s="125" t="s">
        <v>412</v>
      </c>
      <c r="C67" s="123" t="s">
        <v>39</v>
      </c>
      <c r="D67" s="119">
        <v>1</v>
      </c>
      <c r="E67" s="124">
        <v>800</v>
      </c>
      <c r="F67" s="124">
        <v>754</v>
      </c>
      <c r="G67" s="124">
        <v>879</v>
      </c>
      <c r="H67" s="119">
        <f t="shared" si="42"/>
        <v>811</v>
      </c>
      <c r="I67" s="121">
        <f t="shared" si="43"/>
        <v>63.221831672294975</v>
      </c>
      <c r="J67" s="121">
        <f t="shared" si="44"/>
        <v>7.7955402801843379</v>
      </c>
      <c r="K67" s="119">
        <f t="shared" si="45"/>
        <v>811</v>
      </c>
      <c r="L67" s="119">
        <f t="shared" si="46"/>
        <v>811</v>
      </c>
      <c r="M67" s="119">
        <f t="shared" si="47"/>
        <v>811</v>
      </c>
      <c r="N67" s="119">
        <f t="shared" si="48"/>
        <v>811</v>
      </c>
    </row>
    <row r="68" ht="24">
      <c r="A68" s="116">
        <f t="shared" si="49"/>
        <v>64</v>
      </c>
      <c r="B68" s="125" t="s">
        <v>413</v>
      </c>
      <c r="C68" s="123" t="s">
        <v>39</v>
      </c>
      <c r="D68" s="119">
        <v>1</v>
      </c>
      <c r="E68" s="124">
        <v>700</v>
      </c>
      <c r="F68" s="124">
        <v>607</v>
      </c>
      <c r="G68" s="124">
        <v>750</v>
      </c>
      <c r="H68" s="119">
        <f t="shared" si="42"/>
        <v>685.66666666666663</v>
      </c>
      <c r="I68" s="121">
        <f t="shared" si="43"/>
        <v>72.569506911190558</v>
      </c>
      <c r="J68" s="121">
        <f t="shared" si="44"/>
        <v>10.583788076498381</v>
      </c>
      <c r="K68" s="119">
        <f t="shared" si="45"/>
        <v>685.66666666666663</v>
      </c>
      <c r="L68" s="119">
        <f t="shared" si="46"/>
        <v>685.66666666666663</v>
      </c>
      <c r="M68" s="119">
        <f t="shared" si="47"/>
        <v>685.65999999999997</v>
      </c>
      <c r="N68" s="119">
        <f t="shared" si="48"/>
        <v>685.65999999999997</v>
      </c>
    </row>
    <row r="69" ht="36">
      <c r="A69" s="116">
        <f t="shared" si="49"/>
        <v>65</v>
      </c>
      <c r="B69" s="125" t="s">
        <v>414</v>
      </c>
      <c r="C69" s="123" t="s">
        <v>39</v>
      </c>
      <c r="D69" s="119">
        <v>1</v>
      </c>
      <c r="E69" s="124">
        <v>2500</v>
      </c>
      <c r="F69" s="124">
        <v>2400</v>
      </c>
      <c r="G69" s="124">
        <v>2600</v>
      </c>
      <c r="H69" s="119">
        <f t="shared" ref="H69:H102" si="50">AVERAGE(E69:G69)</f>
        <v>2500</v>
      </c>
      <c r="I69" s="121">
        <f t="shared" ref="I69:I102" si="51">SQRT(((SUM((POWER(E69-H69,2)),(POWER(F69-H69,2)),(POWER(G69-H69,2)))/(COLUMNS(E69:G69)-1))))</f>
        <v>100</v>
      </c>
      <c r="J69" s="121">
        <f t="shared" ref="J69:J102" si="52">I69/H69*100</f>
        <v>4</v>
      </c>
      <c r="K69" s="119">
        <f t="shared" ref="K69:K102" si="53">((D69/3)*(SUM(E69:G69)))</f>
        <v>2500</v>
      </c>
      <c r="L69" s="119">
        <f t="shared" ref="L69:L102" si="54">K69/D69</f>
        <v>2500</v>
      </c>
      <c r="M69" s="119">
        <f t="shared" ref="M69:M102" si="55">ROUNDDOWN(L69,2)</f>
        <v>2500</v>
      </c>
      <c r="N69" s="119">
        <f t="shared" ref="N69:N102" si="56">M69*D69</f>
        <v>2500</v>
      </c>
    </row>
    <row r="70" ht="36">
      <c r="A70" s="116">
        <f t="shared" ref="A70:A102" si="57">A69+1</f>
        <v>66</v>
      </c>
      <c r="B70" s="125" t="s">
        <v>415</v>
      </c>
      <c r="C70" s="123" t="s">
        <v>39</v>
      </c>
      <c r="D70" s="119">
        <v>1</v>
      </c>
      <c r="E70" s="124">
        <v>3000</v>
      </c>
      <c r="F70" s="124">
        <v>2942</v>
      </c>
      <c r="G70" s="124">
        <v>3154</v>
      </c>
      <c r="H70" s="119">
        <f t="shared" si="50"/>
        <v>3032</v>
      </c>
      <c r="I70" s="121">
        <f t="shared" si="51"/>
        <v>109.5627673984187</v>
      </c>
      <c r="J70" s="121">
        <f t="shared" si="52"/>
        <v>3.6135477374148648</v>
      </c>
      <c r="K70" s="119">
        <f t="shared" si="53"/>
        <v>3032</v>
      </c>
      <c r="L70" s="119">
        <f t="shared" si="54"/>
        <v>3032</v>
      </c>
      <c r="M70" s="119">
        <f t="shared" si="55"/>
        <v>3032</v>
      </c>
      <c r="N70" s="119">
        <f t="shared" si="56"/>
        <v>3032</v>
      </c>
    </row>
    <row r="71" ht="24">
      <c r="A71" s="116">
        <f t="shared" si="57"/>
        <v>67</v>
      </c>
      <c r="B71" s="125" t="s">
        <v>416</v>
      </c>
      <c r="C71" s="123" t="s">
        <v>39</v>
      </c>
      <c r="D71" s="119">
        <v>1</v>
      </c>
      <c r="E71" s="124">
        <v>2500</v>
      </c>
      <c r="F71" s="124">
        <v>2400</v>
      </c>
      <c r="G71" s="124">
        <v>2600</v>
      </c>
      <c r="H71" s="119">
        <f t="shared" si="50"/>
        <v>2500</v>
      </c>
      <c r="I71" s="121">
        <f t="shared" si="51"/>
        <v>100</v>
      </c>
      <c r="J71" s="121">
        <f t="shared" si="52"/>
        <v>4</v>
      </c>
      <c r="K71" s="119">
        <f t="shared" si="53"/>
        <v>2500</v>
      </c>
      <c r="L71" s="119">
        <f t="shared" si="54"/>
        <v>2500</v>
      </c>
      <c r="M71" s="119">
        <f t="shared" si="55"/>
        <v>2500</v>
      </c>
      <c r="N71" s="119">
        <f t="shared" si="56"/>
        <v>2500</v>
      </c>
    </row>
    <row r="72" ht="36">
      <c r="A72" s="116">
        <f t="shared" si="57"/>
        <v>68</v>
      </c>
      <c r="B72" s="125" t="s">
        <v>417</v>
      </c>
      <c r="C72" s="123" t="s">
        <v>39</v>
      </c>
      <c r="D72" s="119">
        <v>1</v>
      </c>
      <c r="E72" s="124">
        <v>2140</v>
      </c>
      <c r="F72" s="124">
        <v>2079</v>
      </c>
      <c r="G72" s="124">
        <v>2200</v>
      </c>
      <c r="H72" s="119">
        <f t="shared" si="50"/>
        <v>2139.6666666666665</v>
      </c>
      <c r="I72" s="121">
        <f t="shared" si="51"/>
        <v>60.500688701314246</v>
      </c>
      <c r="J72" s="121">
        <f t="shared" si="52"/>
        <v>2.8275754183508766</v>
      </c>
      <c r="K72" s="119">
        <f t="shared" si="53"/>
        <v>2139.6666666666665</v>
      </c>
      <c r="L72" s="119">
        <f t="shared" si="54"/>
        <v>2139.6666666666665</v>
      </c>
      <c r="M72" s="119">
        <f t="shared" si="55"/>
        <v>2139.6599999999999</v>
      </c>
      <c r="N72" s="119">
        <f t="shared" si="56"/>
        <v>2139.6599999999999</v>
      </c>
    </row>
    <row r="73" ht="24">
      <c r="A73" s="116">
        <f t="shared" si="57"/>
        <v>69</v>
      </c>
      <c r="B73" s="125" t="s">
        <v>275</v>
      </c>
      <c r="C73" s="123" t="s">
        <v>418</v>
      </c>
      <c r="D73" s="119">
        <v>1</v>
      </c>
      <c r="E73" s="124">
        <v>1400</v>
      </c>
      <c r="F73" s="124">
        <v>1373</v>
      </c>
      <c r="G73" s="124">
        <v>1500</v>
      </c>
      <c r="H73" s="119">
        <f t="shared" si="50"/>
        <v>1424.3333333333333</v>
      </c>
      <c r="I73" s="121">
        <f t="shared" si="51"/>
        <v>66.905405860313962</v>
      </c>
      <c r="J73" s="121">
        <f t="shared" si="52"/>
        <v>4.6973137744194222</v>
      </c>
      <c r="K73" s="119">
        <f t="shared" si="53"/>
        <v>1424.3333333333333</v>
      </c>
      <c r="L73" s="119">
        <f t="shared" si="54"/>
        <v>1424.3333333333333</v>
      </c>
      <c r="M73" s="119">
        <f t="shared" si="55"/>
        <v>1424.3299999999999</v>
      </c>
      <c r="N73" s="119">
        <f t="shared" si="56"/>
        <v>1424.3299999999999</v>
      </c>
    </row>
    <row r="74" ht="36">
      <c r="A74" s="116">
        <f t="shared" si="57"/>
        <v>70</v>
      </c>
      <c r="B74" s="125" t="s">
        <v>419</v>
      </c>
      <c r="C74" s="123" t="s">
        <v>39</v>
      </c>
      <c r="D74" s="119">
        <v>1</v>
      </c>
      <c r="E74" s="124">
        <v>450</v>
      </c>
      <c r="F74" s="124">
        <v>415</v>
      </c>
      <c r="G74" s="124">
        <v>435</v>
      </c>
      <c r="H74" s="119">
        <f t="shared" si="50"/>
        <v>433.33333333333331</v>
      </c>
      <c r="I74" s="121">
        <f t="shared" si="51"/>
        <v>17.559422921421231</v>
      </c>
      <c r="J74" s="121">
        <f t="shared" si="52"/>
        <v>4.0521745203279762</v>
      </c>
      <c r="K74" s="119">
        <f t="shared" si="53"/>
        <v>433.33333333333331</v>
      </c>
      <c r="L74" s="119">
        <f t="shared" si="54"/>
        <v>433.33333333333331</v>
      </c>
      <c r="M74" s="119">
        <f t="shared" si="55"/>
        <v>433.32999999999998</v>
      </c>
      <c r="N74" s="119">
        <f t="shared" si="56"/>
        <v>433.32999999999998</v>
      </c>
    </row>
    <row r="75" ht="36">
      <c r="A75" s="116">
        <f t="shared" si="57"/>
        <v>71</v>
      </c>
      <c r="B75" s="125" t="s">
        <v>420</v>
      </c>
      <c r="C75" s="123" t="s">
        <v>39</v>
      </c>
      <c r="D75" s="119">
        <v>1</v>
      </c>
      <c r="E75" s="124">
        <v>235</v>
      </c>
      <c r="F75" s="124">
        <v>200</v>
      </c>
      <c r="G75" s="124">
        <v>280</v>
      </c>
      <c r="H75" s="119">
        <f t="shared" si="50"/>
        <v>238.33333333333334</v>
      </c>
      <c r="I75" s="121">
        <f t="shared" si="51"/>
        <v>40.104031385053219</v>
      </c>
      <c r="J75" s="121">
        <f t="shared" si="52"/>
        <v>16.826866315406942</v>
      </c>
      <c r="K75" s="119">
        <f t="shared" si="53"/>
        <v>238.33333333333331</v>
      </c>
      <c r="L75" s="119">
        <f t="shared" si="54"/>
        <v>238.33333333333331</v>
      </c>
      <c r="M75" s="119">
        <f t="shared" si="55"/>
        <v>238.33000000000001</v>
      </c>
      <c r="N75" s="119">
        <f t="shared" si="56"/>
        <v>238.33000000000001</v>
      </c>
    </row>
    <row r="76" ht="36">
      <c r="A76" s="116">
        <f t="shared" si="57"/>
        <v>72</v>
      </c>
      <c r="B76" s="125" t="s">
        <v>421</v>
      </c>
      <c r="C76" s="123" t="s">
        <v>39</v>
      </c>
      <c r="D76" s="119">
        <v>1</v>
      </c>
      <c r="E76" s="124">
        <v>235</v>
      </c>
      <c r="F76" s="124">
        <v>200</v>
      </c>
      <c r="G76" s="124">
        <v>280</v>
      </c>
      <c r="H76" s="119">
        <f t="shared" si="50"/>
        <v>238.33333333333334</v>
      </c>
      <c r="I76" s="121">
        <f t="shared" si="51"/>
        <v>40.104031385053219</v>
      </c>
      <c r="J76" s="121">
        <f t="shared" si="52"/>
        <v>16.826866315406942</v>
      </c>
      <c r="K76" s="119">
        <f t="shared" si="53"/>
        <v>238.33333333333331</v>
      </c>
      <c r="L76" s="119">
        <f t="shared" si="54"/>
        <v>238.33333333333331</v>
      </c>
      <c r="M76" s="119">
        <f t="shared" si="55"/>
        <v>238.33000000000001</v>
      </c>
      <c r="N76" s="119">
        <f t="shared" si="56"/>
        <v>238.33000000000001</v>
      </c>
    </row>
    <row r="77" ht="36">
      <c r="A77" s="116">
        <f t="shared" si="57"/>
        <v>73</v>
      </c>
      <c r="B77" s="125" t="s">
        <v>422</v>
      </c>
      <c r="C77" s="123" t="s">
        <v>39</v>
      </c>
      <c r="D77" s="119">
        <v>1</v>
      </c>
      <c r="E77" s="124">
        <v>410</v>
      </c>
      <c r="F77" s="124">
        <v>392</v>
      </c>
      <c r="G77" s="124">
        <v>430</v>
      </c>
      <c r="H77" s="119">
        <f t="shared" si="50"/>
        <v>410.66666666666669</v>
      </c>
      <c r="I77" s="121">
        <f t="shared" si="51"/>
        <v>19.008769905844336</v>
      </c>
      <c r="J77" s="121">
        <f t="shared" si="52"/>
        <v>4.6287589056439131</v>
      </c>
      <c r="K77" s="119">
        <f t="shared" si="53"/>
        <v>410.66666666666663</v>
      </c>
      <c r="L77" s="119">
        <f t="shared" si="54"/>
        <v>410.66666666666663</v>
      </c>
      <c r="M77" s="119">
        <f t="shared" si="55"/>
        <v>410.66000000000003</v>
      </c>
      <c r="N77" s="119">
        <f t="shared" si="56"/>
        <v>410.66000000000003</v>
      </c>
    </row>
    <row r="78" ht="24">
      <c r="A78" s="116">
        <f t="shared" si="57"/>
        <v>74</v>
      </c>
      <c r="B78" s="125" t="s">
        <v>303</v>
      </c>
      <c r="C78" s="123" t="s">
        <v>39</v>
      </c>
      <c r="D78" s="119">
        <v>1</v>
      </c>
      <c r="E78" s="124">
        <v>600</v>
      </c>
      <c r="F78" s="124">
        <v>551</v>
      </c>
      <c r="G78" s="124">
        <v>650</v>
      </c>
      <c r="H78" s="119">
        <f t="shared" si="50"/>
        <v>600.33333333333337</v>
      </c>
      <c r="I78" s="121">
        <f t="shared" si="51"/>
        <v>49.500841743684859</v>
      </c>
      <c r="J78" s="121">
        <f t="shared" si="52"/>
        <v>8.2455594242673271</v>
      </c>
      <c r="K78" s="119">
        <f t="shared" si="53"/>
        <v>600.33333333333326</v>
      </c>
      <c r="L78" s="119">
        <f t="shared" si="54"/>
        <v>600.33333333333326</v>
      </c>
      <c r="M78" s="119">
        <f t="shared" si="55"/>
        <v>600.33000000000004</v>
      </c>
      <c r="N78" s="119">
        <f t="shared" si="56"/>
        <v>600.33000000000004</v>
      </c>
    </row>
    <row r="79" ht="24">
      <c r="A79" s="116">
        <f t="shared" si="57"/>
        <v>75</v>
      </c>
      <c r="B79" s="125" t="s">
        <v>423</v>
      </c>
      <c r="C79" s="123" t="s">
        <v>39</v>
      </c>
      <c r="D79" s="119">
        <v>1</v>
      </c>
      <c r="E79" s="124">
        <v>350</v>
      </c>
      <c r="F79" s="124">
        <v>317</v>
      </c>
      <c r="G79" s="124">
        <v>400</v>
      </c>
      <c r="H79" s="119">
        <f t="shared" si="50"/>
        <v>355.66666666666669</v>
      </c>
      <c r="I79" s="121">
        <f t="shared" si="51"/>
        <v>41.78915329763614</v>
      </c>
      <c r="J79" s="121">
        <f t="shared" si="52"/>
        <v>11.749527637573422</v>
      </c>
      <c r="K79" s="119">
        <f t="shared" si="53"/>
        <v>355.66666666666663</v>
      </c>
      <c r="L79" s="119">
        <f t="shared" si="54"/>
        <v>355.66666666666663</v>
      </c>
      <c r="M79" s="119">
        <f t="shared" si="55"/>
        <v>355.66000000000003</v>
      </c>
      <c r="N79" s="119">
        <f t="shared" si="56"/>
        <v>355.66000000000003</v>
      </c>
    </row>
    <row r="80">
      <c r="A80" s="116">
        <f t="shared" si="57"/>
        <v>76</v>
      </c>
      <c r="B80" s="125" t="s">
        <v>424</v>
      </c>
      <c r="C80" s="123" t="s">
        <v>418</v>
      </c>
      <c r="D80" s="119">
        <v>1</v>
      </c>
      <c r="E80" s="124">
        <v>4600</v>
      </c>
      <c r="F80" s="124">
        <v>4500</v>
      </c>
      <c r="G80" s="124">
        <v>4700</v>
      </c>
      <c r="H80" s="119">
        <f t="shared" si="50"/>
        <v>4600</v>
      </c>
      <c r="I80" s="121">
        <f t="shared" si="51"/>
        <v>100</v>
      </c>
      <c r="J80" s="121">
        <f t="shared" si="52"/>
        <v>2.1739130434782608</v>
      </c>
      <c r="K80" s="119">
        <f t="shared" si="53"/>
        <v>4600</v>
      </c>
      <c r="L80" s="119">
        <f t="shared" si="54"/>
        <v>4600</v>
      </c>
      <c r="M80" s="119">
        <f t="shared" si="55"/>
        <v>4600</v>
      </c>
      <c r="N80" s="119">
        <f t="shared" si="56"/>
        <v>4600</v>
      </c>
    </row>
    <row r="81" ht="36">
      <c r="A81" s="116">
        <f t="shared" si="57"/>
        <v>77</v>
      </c>
      <c r="B81" s="125" t="s">
        <v>276</v>
      </c>
      <c r="C81" s="123" t="s">
        <v>418</v>
      </c>
      <c r="D81" s="119">
        <v>1</v>
      </c>
      <c r="E81" s="124">
        <v>1548</v>
      </c>
      <c r="F81" s="124">
        <v>1436</v>
      </c>
      <c r="G81" s="124">
        <v>1600</v>
      </c>
      <c r="H81" s="119">
        <f t="shared" si="50"/>
        <v>1528</v>
      </c>
      <c r="I81" s="121">
        <f t="shared" si="51"/>
        <v>83.809307359027855</v>
      </c>
      <c r="J81" s="121">
        <f t="shared" si="52"/>
        <v>5.4849023140725031</v>
      </c>
      <c r="K81" s="119">
        <f t="shared" si="53"/>
        <v>1528</v>
      </c>
      <c r="L81" s="119">
        <f t="shared" si="54"/>
        <v>1528</v>
      </c>
      <c r="M81" s="119">
        <f t="shared" si="55"/>
        <v>1528</v>
      </c>
      <c r="N81" s="119">
        <f t="shared" si="56"/>
        <v>1528</v>
      </c>
    </row>
    <row r="82" ht="36">
      <c r="A82" s="116">
        <f t="shared" si="57"/>
        <v>78</v>
      </c>
      <c r="B82" s="125" t="s">
        <v>425</v>
      </c>
      <c r="C82" s="123" t="s">
        <v>39</v>
      </c>
      <c r="D82" s="119">
        <v>1</v>
      </c>
      <c r="E82" s="124">
        <v>1660</v>
      </c>
      <c r="F82" s="124">
        <v>1547</v>
      </c>
      <c r="G82" s="124">
        <v>1789</v>
      </c>
      <c r="H82" s="119">
        <f t="shared" si="50"/>
        <v>1665.3333333333333</v>
      </c>
      <c r="I82" s="121">
        <f t="shared" si="51"/>
        <v>121.08812218105182</v>
      </c>
      <c r="J82" s="121">
        <f t="shared" si="52"/>
        <v>7.271104214234497</v>
      </c>
      <c r="K82" s="119">
        <f t="shared" si="53"/>
        <v>1665.3333333333333</v>
      </c>
      <c r="L82" s="119">
        <f t="shared" si="54"/>
        <v>1665.3333333333333</v>
      </c>
      <c r="M82" s="119">
        <f t="shared" si="55"/>
        <v>1665.3299999999999</v>
      </c>
      <c r="N82" s="119">
        <f t="shared" si="56"/>
        <v>1665.3299999999999</v>
      </c>
    </row>
    <row r="83">
      <c r="A83" s="116">
        <f t="shared" si="57"/>
        <v>79</v>
      </c>
      <c r="B83" s="125" t="s">
        <v>426</v>
      </c>
      <c r="C83" s="123" t="s">
        <v>39</v>
      </c>
      <c r="D83" s="119">
        <v>1</v>
      </c>
      <c r="E83" s="124">
        <v>24000</v>
      </c>
      <c r="F83" s="124">
        <v>23900</v>
      </c>
      <c r="G83" s="124">
        <v>24500</v>
      </c>
      <c r="H83" s="119">
        <f t="shared" si="50"/>
        <v>24133.333333333332</v>
      </c>
      <c r="I83" s="121">
        <f t="shared" si="51"/>
        <v>321.45502536643187</v>
      </c>
      <c r="J83" s="121">
        <f t="shared" si="52"/>
        <v>1.3319959614631156</v>
      </c>
      <c r="K83" s="119">
        <f t="shared" si="53"/>
        <v>24133.333333333332</v>
      </c>
      <c r="L83" s="119">
        <f t="shared" si="54"/>
        <v>24133.333333333332</v>
      </c>
      <c r="M83" s="119">
        <f t="shared" si="55"/>
        <v>24133.330000000002</v>
      </c>
      <c r="N83" s="119">
        <f t="shared" si="56"/>
        <v>24133.330000000002</v>
      </c>
    </row>
    <row r="84" ht="24">
      <c r="A84" s="116">
        <f t="shared" si="57"/>
        <v>80</v>
      </c>
      <c r="B84" s="125" t="s">
        <v>427</v>
      </c>
      <c r="C84" s="123" t="s">
        <v>39</v>
      </c>
      <c r="D84" s="119">
        <v>1</v>
      </c>
      <c r="E84" s="124">
        <v>16000</v>
      </c>
      <c r="F84" s="124">
        <v>15750</v>
      </c>
      <c r="G84" s="124">
        <v>16500</v>
      </c>
      <c r="H84" s="119">
        <f t="shared" si="50"/>
        <v>16083.333333333334</v>
      </c>
      <c r="I84" s="121">
        <f t="shared" si="51"/>
        <v>381.88130791298664</v>
      </c>
      <c r="J84" s="121">
        <f t="shared" si="52"/>
        <v>2.3743915517905902</v>
      </c>
      <c r="K84" s="119">
        <f t="shared" si="53"/>
        <v>16083.333333333332</v>
      </c>
      <c r="L84" s="119">
        <f t="shared" si="54"/>
        <v>16083.333333333332</v>
      </c>
      <c r="M84" s="119">
        <f t="shared" si="55"/>
        <v>16083.33</v>
      </c>
      <c r="N84" s="119">
        <f t="shared" si="56"/>
        <v>16083.33</v>
      </c>
    </row>
    <row r="85" ht="36">
      <c r="A85" s="116">
        <f t="shared" si="57"/>
        <v>81</v>
      </c>
      <c r="B85" s="125" t="s">
        <v>428</v>
      </c>
      <c r="C85" s="123" t="s">
        <v>39</v>
      </c>
      <c r="D85" s="119">
        <v>1</v>
      </c>
      <c r="E85" s="124">
        <v>1600</v>
      </c>
      <c r="F85" s="124">
        <v>1532</v>
      </c>
      <c r="G85" s="124">
        <v>1650</v>
      </c>
      <c r="H85" s="119">
        <f t="shared" si="50"/>
        <v>1594</v>
      </c>
      <c r="I85" s="121">
        <f t="shared" si="51"/>
        <v>59.22837157984339</v>
      </c>
      <c r="J85" s="121">
        <f t="shared" si="52"/>
        <v>3.7157071254606899</v>
      </c>
      <c r="K85" s="119">
        <f t="shared" si="53"/>
        <v>1594</v>
      </c>
      <c r="L85" s="119">
        <f t="shared" si="54"/>
        <v>1594</v>
      </c>
      <c r="M85" s="119">
        <f t="shared" si="55"/>
        <v>1594</v>
      </c>
      <c r="N85" s="119">
        <f t="shared" si="56"/>
        <v>1594</v>
      </c>
    </row>
    <row r="86" ht="36">
      <c r="A86" s="116">
        <f t="shared" si="57"/>
        <v>82</v>
      </c>
      <c r="B86" s="125" t="s">
        <v>339</v>
      </c>
      <c r="C86" s="123" t="s">
        <v>340</v>
      </c>
      <c r="D86" s="119">
        <v>1</v>
      </c>
      <c r="E86" s="124">
        <v>610</v>
      </c>
      <c r="F86" s="124">
        <v>590</v>
      </c>
      <c r="G86" s="124">
        <v>630</v>
      </c>
      <c r="H86" s="119">
        <f t="shared" si="50"/>
        <v>610</v>
      </c>
      <c r="I86" s="121">
        <f t="shared" si="51"/>
        <v>20</v>
      </c>
      <c r="J86" s="121">
        <f t="shared" si="52"/>
        <v>3.278688524590164</v>
      </c>
      <c r="K86" s="119">
        <f t="shared" si="53"/>
        <v>610</v>
      </c>
      <c r="L86" s="119">
        <f t="shared" si="54"/>
        <v>610</v>
      </c>
      <c r="M86" s="119">
        <f t="shared" si="55"/>
        <v>610</v>
      </c>
      <c r="N86" s="119">
        <f t="shared" si="56"/>
        <v>610</v>
      </c>
    </row>
    <row r="87" ht="36">
      <c r="A87" s="116">
        <f t="shared" si="57"/>
        <v>83</v>
      </c>
      <c r="B87" s="125" t="s">
        <v>341</v>
      </c>
      <c r="C87" s="123" t="s">
        <v>340</v>
      </c>
      <c r="D87" s="119">
        <v>1</v>
      </c>
      <c r="E87" s="124">
        <v>705</v>
      </c>
      <c r="F87" s="124">
        <v>690</v>
      </c>
      <c r="G87" s="124">
        <v>730</v>
      </c>
      <c r="H87" s="119">
        <f t="shared" si="50"/>
        <v>708.33333333333337</v>
      </c>
      <c r="I87" s="121">
        <f t="shared" si="51"/>
        <v>20.207259421636902</v>
      </c>
      <c r="J87" s="121">
        <f t="shared" si="52"/>
        <v>2.8527895654075626</v>
      </c>
      <c r="K87" s="119">
        <f t="shared" si="53"/>
        <v>708.33333333333326</v>
      </c>
      <c r="L87" s="119">
        <f t="shared" si="54"/>
        <v>708.33333333333326</v>
      </c>
      <c r="M87" s="119">
        <f t="shared" si="55"/>
        <v>708.33000000000004</v>
      </c>
      <c r="N87" s="119">
        <f t="shared" si="56"/>
        <v>708.33000000000004</v>
      </c>
    </row>
    <row r="88">
      <c r="A88" s="116">
        <f t="shared" si="57"/>
        <v>84</v>
      </c>
      <c r="B88" s="125" t="s">
        <v>342</v>
      </c>
      <c r="C88" s="123" t="s">
        <v>340</v>
      </c>
      <c r="D88" s="119">
        <v>1</v>
      </c>
      <c r="E88" s="124">
        <v>155</v>
      </c>
      <c r="F88" s="124">
        <v>150</v>
      </c>
      <c r="G88" s="124">
        <v>160</v>
      </c>
      <c r="H88" s="119">
        <f t="shared" si="50"/>
        <v>155</v>
      </c>
      <c r="I88" s="121">
        <f t="shared" si="51"/>
        <v>5</v>
      </c>
      <c r="J88" s="121">
        <f t="shared" si="52"/>
        <v>3.225806451612903</v>
      </c>
      <c r="K88" s="119">
        <f t="shared" si="53"/>
        <v>155</v>
      </c>
      <c r="L88" s="119">
        <f t="shared" si="54"/>
        <v>155</v>
      </c>
      <c r="M88" s="119">
        <f t="shared" si="55"/>
        <v>155</v>
      </c>
      <c r="N88" s="119">
        <f t="shared" si="56"/>
        <v>155</v>
      </c>
    </row>
    <row r="89" ht="24">
      <c r="A89" s="116">
        <f t="shared" si="57"/>
        <v>85</v>
      </c>
      <c r="B89" s="125" t="s">
        <v>429</v>
      </c>
      <c r="C89" s="123" t="s">
        <v>39</v>
      </c>
      <c r="D89" s="119">
        <v>1</v>
      </c>
      <c r="E89" s="124">
        <v>1200</v>
      </c>
      <c r="F89" s="124">
        <v>1150</v>
      </c>
      <c r="G89" s="124">
        <v>1250</v>
      </c>
      <c r="H89" s="119">
        <f t="shared" si="50"/>
        <v>1200</v>
      </c>
      <c r="I89" s="121">
        <f t="shared" si="51"/>
        <v>50</v>
      </c>
      <c r="J89" s="121">
        <f t="shared" si="52"/>
        <v>4.1666666666666661</v>
      </c>
      <c r="K89" s="119">
        <f t="shared" si="53"/>
        <v>1200</v>
      </c>
      <c r="L89" s="119">
        <f t="shared" si="54"/>
        <v>1200</v>
      </c>
      <c r="M89" s="119">
        <f t="shared" si="55"/>
        <v>1200</v>
      </c>
      <c r="N89" s="119">
        <f t="shared" si="56"/>
        <v>1200</v>
      </c>
    </row>
    <row r="90">
      <c r="A90" s="116">
        <f t="shared" si="57"/>
        <v>86</v>
      </c>
      <c r="B90" s="125" t="s">
        <v>430</v>
      </c>
      <c r="C90" s="123" t="s">
        <v>39</v>
      </c>
      <c r="D90" s="119">
        <v>1</v>
      </c>
      <c r="E90" s="124">
        <v>950</v>
      </c>
      <c r="F90" s="124">
        <v>924</v>
      </c>
      <c r="G90" s="124">
        <v>980</v>
      </c>
      <c r="H90" s="119">
        <f t="shared" si="50"/>
        <v>951.33333333333337</v>
      </c>
      <c r="I90" s="121">
        <f t="shared" si="51"/>
        <v>28.0237994093116</v>
      </c>
      <c r="J90" s="121">
        <f t="shared" si="52"/>
        <v>2.945739251153987</v>
      </c>
      <c r="K90" s="119">
        <f t="shared" si="53"/>
        <v>951.33333333333326</v>
      </c>
      <c r="L90" s="119">
        <f t="shared" si="54"/>
        <v>951.33333333333326</v>
      </c>
      <c r="M90" s="119">
        <f t="shared" si="55"/>
        <v>951.33000000000004</v>
      </c>
      <c r="N90" s="119">
        <f t="shared" si="56"/>
        <v>951.33000000000004</v>
      </c>
    </row>
    <row r="91" ht="24">
      <c r="A91" s="116">
        <f t="shared" si="57"/>
        <v>87</v>
      </c>
      <c r="B91" s="125" t="s">
        <v>431</v>
      </c>
      <c r="C91" s="123" t="s">
        <v>39</v>
      </c>
      <c r="D91" s="119">
        <v>1</v>
      </c>
      <c r="E91" s="124">
        <v>59</v>
      </c>
      <c r="F91" s="124">
        <v>50</v>
      </c>
      <c r="G91" s="124">
        <v>52</v>
      </c>
      <c r="H91" s="119">
        <f t="shared" si="50"/>
        <v>53.666666666666664</v>
      </c>
      <c r="I91" s="121">
        <f t="shared" si="51"/>
        <v>4.7258156262526088</v>
      </c>
      <c r="J91" s="121">
        <f t="shared" si="52"/>
        <v>8.8058676265576565</v>
      </c>
      <c r="K91" s="119">
        <f t="shared" si="53"/>
        <v>53.666666666666664</v>
      </c>
      <c r="L91" s="119">
        <f t="shared" si="54"/>
        <v>53.666666666666664</v>
      </c>
      <c r="M91" s="119">
        <f t="shared" si="55"/>
        <v>53.660000000000004</v>
      </c>
      <c r="N91" s="119">
        <f t="shared" si="56"/>
        <v>53.660000000000004</v>
      </c>
    </row>
    <row r="92" ht="24">
      <c r="A92" s="116">
        <f t="shared" si="57"/>
        <v>88</v>
      </c>
      <c r="B92" s="125" t="s">
        <v>432</v>
      </c>
      <c r="C92" s="123" t="s">
        <v>39</v>
      </c>
      <c r="D92" s="119">
        <v>1</v>
      </c>
      <c r="E92" s="124">
        <v>12500</v>
      </c>
      <c r="F92" s="124">
        <v>12426</v>
      </c>
      <c r="G92" s="124">
        <v>12600</v>
      </c>
      <c r="H92" s="119">
        <f t="shared" si="50"/>
        <v>12508.666666666666</v>
      </c>
      <c r="I92" s="121">
        <f t="shared" si="51"/>
        <v>87.323154623120047</v>
      </c>
      <c r="J92" s="121">
        <f t="shared" si="52"/>
        <v>0.69810122013899745</v>
      </c>
      <c r="K92" s="119">
        <f t="shared" si="53"/>
        <v>12508.666666666666</v>
      </c>
      <c r="L92" s="119">
        <f t="shared" si="54"/>
        <v>12508.666666666666</v>
      </c>
      <c r="M92" s="119">
        <f t="shared" si="55"/>
        <v>12508.66</v>
      </c>
      <c r="N92" s="119">
        <f t="shared" si="56"/>
        <v>12508.66</v>
      </c>
    </row>
    <row r="93" ht="48">
      <c r="A93" s="116">
        <f t="shared" si="57"/>
        <v>89</v>
      </c>
      <c r="B93" s="125" t="s">
        <v>433</v>
      </c>
      <c r="C93" s="123" t="s">
        <v>39</v>
      </c>
      <c r="D93" s="119">
        <v>1</v>
      </c>
      <c r="E93" s="124">
        <v>739</v>
      </c>
      <c r="F93" s="124">
        <v>727</v>
      </c>
      <c r="G93" s="124">
        <v>770</v>
      </c>
      <c r="H93" s="119">
        <f t="shared" si="50"/>
        <v>745.33333333333337</v>
      </c>
      <c r="I93" s="121">
        <f t="shared" si="51"/>
        <v>22.18858565419016</v>
      </c>
      <c r="J93" s="121">
        <f t="shared" si="52"/>
        <v>2.9770016530666581</v>
      </c>
      <c r="K93" s="119">
        <f t="shared" si="53"/>
        <v>745.33333333333326</v>
      </c>
      <c r="L93" s="119">
        <f t="shared" si="54"/>
        <v>745.33333333333326</v>
      </c>
      <c r="M93" s="119">
        <f t="shared" si="55"/>
        <v>745.33000000000004</v>
      </c>
      <c r="N93" s="119">
        <f t="shared" si="56"/>
        <v>745.33000000000004</v>
      </c>
    </row>
    <row r="94" ht="36">
      <c r="A94" s="116">
        <f t="shared" si="57"/>
        <v>90</v>
      </c>
      <c r="B94" s="125" t="s">
        <v>434</v>
      </c>
      <c r="C94" s="123" t="s">
        <v>39</v>
      </c>
      <c r="D94" s="119">
        <v>1</v>
      </c>
      <c r="E94" s="124">
        <v>1400</v>
      </c>
      <c r="F94" s="124">
        <v>1342</v>
      </c>
      <c r="G94" s="124">
        <v>1450</v>
      </c>
      <c r="H94" s="119">
        <f t="shared" si="50"/>
        <v>1397.3333333333333</v>
      </c>
      <c r="I94" s="121">
        <f t="shared" si="51"/>
        <v>54.049360156558123</v>
      </c>
      <c r="J94" s="121">
        <f t="shared" si="52"/>
        <v>3.8680362707460487</v>
      </c>
      <c r="K94" s="119">
        <f t="shared" si="53"/>
        <v>1397.3333333333333</v>
      </c>
      <c r="L94" s="119">
        <f t="shared" si="54"/>
        <v>1397.3333333333333</v>
      </c>
      <c r="M94" s="119">
        <f t="shared" si="55"/>
        <v>1397.3299999999999</v>
      </c>
      <c r="N94" s="119">
        <f t="shared" si="56"/>
        <v>1397.3299999999999</v>
      </c>
    </row>
    <row r="95" ht="24">
      <c r="A95" s="116">
        <f t="shared" si="57"/>
        <v>91</v>
      </c>
      <c r="B95" s="125" t="s">
        <v>435</v>
      </c>
      <c r="C95" s="123" t="s">
        <v>39</v>
      </c>
      <c r="D95" s="119">
        <v>1</v>
      </c>
      <c r="E95" s="124">
        <v>253</v>
      </c>
      <c r="F95" s="124">
        <v>249</v>
      </c>
      <c r="G95" s="124">
        <v>260</v>
      </c>
      <c r="H95" s="119">
        <f t="shared" si="50"/>
        <v>254</v>
      </c>
      <c r="I95" s="121">
        <f t="shared" si="51"/>
        <v>5.5677643628300215</v>
      </c>
      <c r="J95" s="121">
        <f t="shared" si="52"/>
        <v>2.1920332137126066</v>
      </c>
      <c r="K95" s="119">
        <f t="shared" si="53"/>
        <v>254</v>
      </c>
      <c r="L95" s="119">
        <f t="shared" si="54"/>
        <v>254</v>
      </c>
      <c r="M95" s="119">
        <f t="shared" si="55"/>
        <v>254</v>
      </c>
      <c r="N95" s="119">
        <f t="shared" si="56"/>
        <v>254</v>
      </c>
    </row>
    <row r="96">
      <c r="A96" s="116">
        <f t="shared" si="57"/>
        <v>92</v>
      </c>
      <c r="B96" s="125" t="s">
        <v>436</v>
      </c>
      <c r="C96" s="123" t="s">
        <v>39</v>
      </c>
      <c r="D96" s="119">
        <v>1</v>
      </c>
      <c r="E96" s="124">
        <v>53</v>
      </c>
      <c r="F96" s="124">
        <v>50</v>
      </c>
      <c r="G96" s="124">
        <v>58</v>
      </c>
      <c r="H96" s="119">
        <f t="shared" si="50"/>
        <v>53.666666666666664</v>
      </c>
      <c r="I96" s="121">
        <f t="shared" si="51"/>
        <v>4.0414518843273806</v>
      </c>
      <c r="J96" s="121">
        <f t="shared" si="52"/>
        <v>7.5306556850820758</v>
      </c>
      <c r="K96" s="119">
        <f t="shared" si="53"/>
        <v>53.666666666666664</v>
      </c>
      <c r="L96" s="119">
        <f t="shared" si="54"/>
        <v>53.666666666666664</v>
      </c>
      <c r="M96" s="119">
        <f t="shared" si="55"/>
        <v>53.660000000000004</v>
      </c>
      <c r="N96" s="119">
        <f t="shared" si="56"/>
        <v>53.660000000000004</v>
      </c>
    </row>
    <row r="97">
      <c r="A97" s="116">
        <f t="shared" si="57"/>
        <v>93</v>
      </c>
      <c r="B97" s="125" t="s">
        <v>437</v>
      </c>
      <c r="C97" s="123" t="s">
        <v>39</v>
      </c>
      <c r="D97" s="119">
        <v>1</v>
      </c>
      <c r="E97" s="124">
        <v>41</v>
      </c>
      <c r="F97" s="124">
        <v>35</v>
      </c>
      <c r="G97" s="124">
        <v>47</v>
      </c>
      <c r="H97" s="119">
        <f t="shared" si="50"/>
        <v>41</v>
      </c>
      <c r="I97" s="121">
        <f t="shared" si="51"/>
        <v>6</v>
      </c>
      <c r="J97" s="121">
        <f t="shared" si="52"/>
        <v>14.634146341463413</v>
      </c>
      <c r="K97" s="119">
        <f t="shared" si="53"/>
        <v>41</v>
      </c>
      <c r="L97" s="119">
        <f t="shared" si="54"/>
        <v>41</v>
      </c>
      <c r="M97" s="119">
        <f t="shared" si="55"/>
        <v>41</v>
      </c>
      <c r="N97" s="119">
        <f t="shared" si="56"/>
        <v>41</v>
      </c>
    </row>
    <row r="98">
      <c r="A98" s="116">
        <f t="shared" si="57"/>
        <v>94</v>
      </c>
      <c r="B98" s="125" t="s">
        <v>438</v>
      </c>
      <c r="C98" s="123" t="s">
        <v>39</v>
      </c>
      <c r="D98" s="119">
        <v>1</v>
      </c>
      <c r="E98" s="124">
        <v>50</v>
      </c>
      <c r="F98" s="124">
        <v>45</v>
      </c>
      <c r="G98" s="124">
        <v>55</v>
      </c>
      <c r="H98" s="119">
        <f t="shared" si="50"/>
        <v>50</v>
      </c>
      <c r="I98" s="121">
        <f t="shared" si="51"/>
        <v>5</v>
      </c>
      <c r="J98" s="121">
        <f t="shared" si="52"/>
        <v>10</v>
      </c>
      <c r="K98" s="119">
        <f t="shared" si="53"/>
        <v>50</v>
      </c>
      <c r="L98" s="119">
        <f t="shared" si="54"/>
        <v>50</v>
      </c>
      <c r="M98" s="119">
        <f t="shared" si="55"/>
        <v>50</v>
      </c>
      <c r="N98" s="119">
        <f t="shared" si="56"/>
        <v>50</v>
      </c>
    </row>
    <row r="99">
      <c r="A99" s="116">
        <f t="shared" si="57"/>
        <v>95</v>
      </c>
      <c r="B99" s="125" t="s">
        <v>439</v>
      </c>
      <c r="C99" s="123" t="s">
        <v>39</v>
      </c>
      <c r="D99" s="119">
        <v>1</v>
      </c>
      <c r="E99" s="124">
        <v>41</v>
      </c>
      <c r="F99" s="124">
        <v>35</v>
      </c>
      <c r="G99" s="124">
        <v>47</v>
      </c>
      <c r="H99" s="119">
        <f t="shared" si="50"/>
        <v>41</v>
      </c>
      <c r="I99" s="121">
        <f t="shared" si="51"/>
        <v>6</v>
      </c>
      <c r="J99" s="121">
        <f t="shared" si="52"/>
        <v>14.634146341463413</v>
      </c>
      <c r="K99" s="119">
        <f t="shared" si="53"/>
        <v>41</v>
      </c>
      <c r="L99" s="119">
        <f t="shared" si="54"/>
        <v>41</v>
      </c>
      <c r="M99" s="119">
        <f t="shared" si="55"/>
        <v>41</v>
      </c>
      <c r="N99" s="119">
        <f t="shared" si="56"/>
        <v>41</v>
      </c>
    </row>
    <row r="100">
      <c r="A100" s="116">
        <f t="shared" si="57"/>
        <v>96</v>
      </c>
      <c r="B100" s="125" t="s">
        <v>440</v>
      </c>
      <c r="C100" s="123" t="s">
        <v>39</v>
      </c>
      <c r="D100" s="119">
        <v>1</v>
      </c>
      <c r="E100" s="124">
        <v>119</v>
      </c>
      <c r="F100" s="124">
        <v>100</v>
      </c>
      <c r="G100" s="124">
        <v>130</v>
      </c>
      <c r="H100" s="119">
        <f t="shared" si="50"/>
        <v>116.33333333333333</v>
      </c>
      <c r="I100" s="121">
        <f t="shared" si="51"/>
        <v>15.176736583776281</v>
      </c>
      <c r="J100" s="121">
        <f t="shared" si="52"/>
        <v>13.045905372873595</v>
      </c>
      <c r="K100" s="119">
        <f t="shared" si="53"/>
        <v>116.33333333333333</v>
      </c>
      <c r="L100" s="119">
        <f t="shared" si="54"/>
        <v>116.33333333333333</v>
      </c>
      <c r="M100" s="119">
        <f t="shared" si="55"/>
        <v>116.33</v>
      </c>
      <c r="N100" s="119">
        <f t="shared" si="56"/>
        <v>116.33</v>
      </c>
    </row>
    <row r="101" ht="36">
      <c r="A101" s="116">
        <f t="shared" si="57"/>
        <v>97</v>
      </c>
      <c r="B101" s="125" t="s">
        <v>343</v>
      </c>
      <c r="C101" s="123" t="s">
        <v>340</v>
      </c>
      <c r="D101" s="119">
        <v>1</v>
      </c>
      <c r="E101" s="124">
        <v>220</v>
      </c>
      <c r="F101" s="124">
        <v>200</v>
      </c>
      <c r="G101" s="124">
        <v>250</v>
      </c>
      <c r="H101" s="119">
        <f t="shared" si="50"/>
        <v>223.33333333333334</v>
      </c>
      <c r="I101" s="121">
        <f t="shared" si="51"/>
        <v>25.166114784235834</v>
      </c>
      <c r="J101" s="121">
        <f t="shared" si="52"/>
        <v>11.268409604881716</v>
      </c>
      <c r="K101" s="119">
        <f t="shared" si="53"/>
        <v>223.33333333333331</v>
      </c>
      <c r="L101" s="119">
        <f t="shared" si="54"/>
        <v>223.33333333333331</v>
      </c>
      <c r="M101" s="119">
        <f t="shared" si="55"/>
        <v>223.33000000000001</v>
      </c>
      <c r="N101" s="119">
        <f t="shared" si="56"/>
        <v>223.33000000000001</v>
      </c>
    </row>
    <row r="102" ht="24">
      <c r="A102" s="116">
        <f t="shared" si="57"/>
        <v>98</v>
      </c>
      <c r="B102" s="125" t="s">
        <v>344</v>
      </c>
      <c r="C102" s="123" t="s">
        <v>340</v>
      </c>
      <c r="D102" s="119">
        <v>1</v>
      </c>
      <c r="E102" s="124">
        <v>380</v>
      </c>
      <c r="F102" s="124">
        <v>350</v>
      </c>
      <c r="G102" s="124">
        <v>400</v>
      </c>
      <c r="H102" s="119">
        <f t="shared" si="50"/>
        <v>376.66666666666669</v>
      </c>
      <c r="I102" s="121">
        <f t="shared" si="51"/>
        <v>25.16611478423583</v>
      </c>
      <c r="J102" s="121">
        <f t="shared" si="52"/>
        <v>6.6812694117440259</v>
      </c>
      <c r="K102" s="119">
        <f t="shared" si="53"/>
        <v>376.66666666666663</v>
      </c>
      <c r="L102" s="119">
        <f t="shared" si="54"/>
        <v>376.66666666666663</v>
      </c>
      <c r="M102" s="119">
        <f t="shared" si="55"/>
        <v>376.66000000000003</v>
      </c>
      <c r="N102" s="119">
        <f t="shared" si="56"/>
        <v>376.66000000000003</v>
      </c>
    </row>
    <row r="103">
      <c r="A103" s="128" t="s">
        <v>345</v>
      </c>
      <c r="B103" s="129"/>
      <c r="C103" s="129"/>
      <c r="D103" s="129"/>
      <c r="E103" s="129"/>
      <c r="F103" s="129"/>
      <c r="G103" s="129"/>
      <c r="H103" s="129"/>
      <c r="I103" s="129"/>
      <c r="J103" s="129"/>
      <c r="K103" s="129"/>
      <c r="L103" s="129"/>
      <c r="M103" s="130"/>
      <c r="N103" s="131">
        <f>SUM(N5:N102)</f>
        <v>250287.05999999979</v>
      </c>
    </row>
  </sheetData>
  <mergeCells count="10">
    <mergeCell ref="J1:N1"/>
    <mergeCell ref="A2:N2"/>
    <mergeCell ref="A3:A4"/>
    <mergeCell ref="B3:B4"/>
    <mergeCell ref="C3:C4"/>
    <mergeCell ref="D3:D4"/>
    <mergeCell ref="E3:G3"/>
    <mergeCell ref="H3:J3"/>
    <mergeCell ref="K3:N3"/>
    <mergeCell ref="A103:M103"/>
  </mergeCells>
  <printOptions headings="0" gridLines="0"/>
  <pageMargins left="0.70866099999999987" right="0.70866099999999987" top="0.748031" bottom="0.748031" header="0.31496099999999999" footer="0.31496099999999999"/>
  <pageSetup paperSize="9" scale="7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stopIfTrue="1" id="{0057007B-0089-48EE-81A1-00B3009E0007}">
            <xm:f>AND(COUNTIF($B$3:$B$102,B3)&gt;1,NOT(ISBLANK(B3)))</xm:f>
            <x14:dxf>
              <font>
                <color indexed="20"/>
              </font>
              <fill>
                <patternFill patternType="solid"/>
              </fill>
            </x14:dxf>
          </x14:cfRule>
          <xm:sqref>B3:B102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B139" activeCellId="0" sqref="B139:G144"/>
    </sheetView>
  </sheetViews>
  <sheetFormatPr defaultRowHeight="12.75"/>
  <cols>
    <col min="1" max="1" style="64" width="9.140625"/>
    <col customWidth="1" min="2" max="2" style="64" width="48.28515625"/>
    <col min="3" max="3" style="64" width="9.140625"/>
    <col min="4" max="4" style="65" width="9.140625"/>
    <col customWidth="1" min="5" max="5" style="66" width="14.7109375"/>
    <col customWidth="1" min="6" max="6" style="66" width="12.85546875"/>
    <col customWidth="1" min="7" max="7" style="65" width="11.140625"/>
    <col customWidth="1" min="8" max="8" style="64" width="20.42578125"/>
    <col customWidth="1" min="9" max="9" style="64" width="18.7109375"/>
    <col customWidth="1" min="10" max="10" style="64" width="18.140625"/>
    <col customWidth="1" min="11" max="11" style="64" width="21.140625"/>
    <col bestFit="1" customWidth="1" min="12" max="12" style="65" width="9.5703125"/>
    <col customWidth="1" min="13" max="13" style="64" width="11"/>
    <col customWidth="1" min="14" max="14" style="64" width="10.5703125"/>
    <col min="15" max="16384" style="64" width="9.140625"/>
  </cols>
  <sheetData>
    <row r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8"/>
      <c r="M1" s="68"/>
      <c r="N1" s="68"/>
    </row>
    <row r="2">
      <c r="A2" s="69" t="s">
        <v>25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  <c r="M2" s="70"/>
      <c r="N2" s="70"/>
    </row>
    <row r="3" ht="58.5" customHeight="1">
      <c r="A3" s="132" t="s">
        <v>1</v>
      </c>
      <c r="B3" s="132" t="s">
        <v>441</v>
      </c>
      <c r="C3" s="132" t="s">
        <v>27</v>
      </c>
      <c r="D3" s="95" t="s">
        <v>28</v>
      </c>
      <c r="E3" s="132" t="s">
        <v>5</v>
      </c>
      <c r="F3" s="132"/>
      <c r="G3" s="132"/>
      <c r="H3" s="76" t="s">
        <v>6</v>
      </c>
      <c r="I3" s="77"/>
      <c r="J3" s="78"/>
      <c r="K3" s="79" t="s">
        <v>7</v>
      </c>
      <c r="L3" s="80"/>
      <c r="M3" s="80"/>
      <c r="N3" s="81"/>
    </row>
    <row r="4" ht="120">
      <c r="A4" s="132"/>
      <c r="B4" s="132"/>
      <c r="C4" s="132"/>
      <c r="D4" s="95"/>
      <c r="E4" s="84" t="s">
        <v>8</v>
      </c>
      <c r="F4" s="84" t="s">
        <v>9</v>
      </c>
      <c r="G4" s="85" t="s">
        <v>10</v>
      </c>
      <c r="H4" s="84" t="s">
        <v>30</v>
      </c>
      <c r="I4" s="84" t="s">
        <v>31</v>
      </c>
      <c r="J4" s="84" t="s">
        <v>32</v>
      </c>
      <c r="K4" s="84" t="s">
        <v>33</v>
      </c>
      <c r="L4" s="85" t="s">
        <v>15</v>
      </c>
      <c r="M4" s="84" t="s">
        <v>34</v>
      </c>
      <c r="N4" s="84" t="s">
        <v>17</v>
      </c>
    </row>
    <row r="5" ht="14.25">
      <c r="A5" s="133" t="s">
        <v>442</v>
      </c>
      <c r="B5" s="134" t="s">
        <v>443</v>
      </c>
      <c r="C5" s="135" t="s">
        <v>444</v>
      </c>
      <c r="D5" s="136">
        <v>1</v>
      </c>
      <c r="E5" s="137">
        <v>2695</v>
      </c>
      <c r="F5" s="137">
        <v>2590</v>
      </c>
      <c r="G5" s="137">
        <v>2495</v>
      </c>
      <c r="H5" s="89">
        <f t="shared" ref="H5:H68" si="58">AVERAGE(E5:G5)</f>
        <v>2593.3333333333335</v>
      </c>
      <c r="I5" s="90">
        <f t="shared" ref="I5:I68" si="59">STDEV(E5:G5)</f>
        <v>100.04165798972612</v>
      </c>
      <c r="J5" s="90">
        <f t="shared" ref="J5:J68" si="60">I5/H5*100</f>
        <v>3.8576474803236289</v>
      </c>
      <c r="K5" s="89">
        <f t="shared" ref="K5:K68" si="61">H5*D5</f>
        <v>2593.3333333333335</v>
      </c>
      <c r="L5" s="87">
        <f t="shared" ref="L5:L68" si="62">K5/D5</f>
        <v>2593.3333333333335</v>
      </c>
      <c r="M5" s="87">
        <f t="shared" ref="M5:M68" si="63">ROUNDDOWN(L5,2)</f>
        <v>2593.3299999999999</v>
      </c>
      <c r="N5" s="86">
        <f t="shared" ref="N5:N68" si="64">M5*D5</f>
        <v>2593.3299999999999</v>
      </c>
    </row>
    <row r="6" ht="14.25">
      <c r="A6" s="138" t="s">
        <v>445</v>
      </c>
      <c r="B6" s="139" t="s">
        <v>446</v>
      </c>
      <c r="C6" s="140" t="s">
        <v>444</v>
      </c>
      <c r="D6" s="141">
        <v>1</v>
      </c>
      <c r="E6" s="89">
        <v>2400</v>
      </c>
      <c r="F6" s="89">
        <v>2350</v>
      </c>
      <c r="G6" s="89">
        <v>2420</v>
      </c>
      <c r="H6" s="89">
        <f t="shared" si="58"/>
        <v>2390</v>
      </c>
      <c r="I6" s="90">
        <f t="shared" si="59"/>
        <v>36.055512754639892</v>
      </c>
      <c r="J6" s="90">
        <f t="shared" si="60"/>
        <v>1.5085988600267739</v>
      </c>
      <c r="K6" s="89">
        <f t="shared" si="61"/>
        <v>2390</v>
      </c>
      <c r="L6" s="87">
        <f t="shared" si="62"/>
        <v>2390</v>
      </c>
      <c r="M6" s="87">
        <f t="shared" si="63"/>
        <v>2390</v>
      </c>
      <c r="N6" s="86">
        <f t="shared" si="64"/>
        <v>2390</v>
      </c>
    </row>
    <row r="7" ht="14.25">
      <c r="A7" s="138" t="s">
        <v>447</v>
      </c>
      <c r="B7" s="139" t="s">
        <v>448</v>
      </c>
      <c r="C7" s="140" t="s">
        <v>444</v>
      </c>
      <c r="D7" s="142">
        <v>1</v>
      </c>
      <c r="E7" s="89">
        <v>1478</v>
      </c>
      <c r="F7" s="89">
        <v>1358</v>
      </c>
      <c r="G7" s="89">
        <v>1470</v>
      </c>
      <c r="H7" s="89">
        <f t="shared" si="58"/>
        <v>1435.3333333333333</v>
      </c>
      <c r="I7" s="90">
        <f t="shared" si="59"/>
        <v>67.091976668848659</v>
      </c>
      <c r="J7" s="90">
        <f t="shared" si="60"/>
        <v>4.6743132839420802</v>
      </c>
      <c r="K7" s="89">
        <f t="shared" si="61"/>
        <v>1435.3333333333333</v>
      </c>
      <c r="L7" s="87">
        <f t="shared" si="62"/>
        <v>1435.3333333333333</v>
      </c>
      <c r="M7" s="87">
        <f t="shared" si="63"/>
        <v>1435.3299999999999</v>
      </c>
      <c r="N7" s="86">
        <f t="shared" si="64"/>
        <v>1435.3299999999999</v>
      </c>
    </row>
    <row r="8" ht="14.25">
      <c r="A8" s="138" t="s">
        <v>449</v>
      </c>
      <c r="B8" s="139" t="s">
        <v>450</v>
      </c>
      <c r="C8" s="140" t="s">
        <v>444</v>
      </c>
      <c r="D8" s="141">
        <v>1</v>
      </c>
      <c r="E8" s="89">
        <v>108</v>
      </c>
      <c r="F8" s="89">
        <v>100</v>
      </c>
      <c r="G8" s="89">
        <v>109</v>
      </c>
      <c r="H8" s="89">
        <f t="shared" si="58"/>
        <v>105.66666666666667</v>
      </c>
      <c r="I8" s="90">
        <f t="shared" si="59"/>
        <v>4.9328828623162471</v>
      </c>
      <c r="J8" s="90">
        <f t="shared" si="60"/>
        <v>4.6683434028229467</v>
      </c>
      <c r="K8" s="89">
        <f t="shared" si="61"/>
        <v>105.66666666666667</v>
      </c>
      <c r="L8" s="87">
        <f t="shared" si="62"/>
        <v>105.66666666666667</v>
      </c>
      <c r="M8" s="87">
        <f t="shared" si="63"/>
        <v>105.66</v>
      </c>
      <c r="N8" s="86">
        <f t="shared" si="64"/>
        <v>105.66</v>
      </c>
    </row>
    <row r="9" ht="14.25">
      <c r="A9" s="138" t="s">
        <v>451</v>
      </c>
      <c r="B9" s="139" t="s">
        <v>452</v>
      </c>
      <c r="C9" s="140" t="s">
        <v>444</v>
      </c>
      <c r="D9" s="142">
        <v>1</v>
      </c>
      <c r="E9" s="89">
        <v>11770</v>
      </c>
      <c r="F9" s="89">
        <v>12130</v>
      </c>
      <c r="G9" s="89">
        <v>12360</v>
      </c>
      <c r="H9" s="89">
        <f t="shared" si="58"/>
        <v>12086.666666666666</v>
      </c>
      <c r="I9" s="90">
        <f t="shared" si="59"/>
        <v>297.37742572921258</v>
      </c>
      <c r="J9" s="90">
        <f t="shared" si="60"/>
        <v>2.4603758333911685</v>
      </c>
      <c r="K9" s="89">
        <f t="shared" si="61"/>
        <v>12086.666666666666</v>
      </c>
      <c r="L9" s="87">
        <f t="shared" si="62"/>
        <v>12086.666666666666</v>
      </c>
      <c r="M9" s="87">
        <f t="shared" si="63"/>
        <v>12086.66</v>
      </c>
      <c r="N9" s="86">
        <f t="shared" si="64"/>
        <v>12086.66</v>
      </c>
    </row>
    <row r="10" ht="14.25">
      <c r="A10" s="138" t="s">
        <v>453</v>
      </c>
      <c r="B10" s="139" t="s">
        <v>454</v>
      </c>
      <c r="C10" s="140" t="s">
        <v>444</v>
      </c>
      <c r="D10" s="141">
        <v>1</v>
      </c>
      <c r="E10" s="89">
        <v>5155</v>
      </c>
      <c r="F10" s="89">
        <v>4987</v>
      </c>
      <c r="G10" s="89">
        <v>5100</v>
      </c>
      <c r="H10" s="89">
        <f t="shared" si="58"/>
        <v>5080.666666666667</v>
      </c>
      <c r="I10" s="90">
        <f t="shared" si="59"/>
        <v>85.652398292945264</v>
      </c>
      <c r="J10" s="90">
        <f t="shared" si="60"/>
        <v>1.6858495924342984</v>
      </c>
      <c r="K10" s="89">
        <f t="shared" si="61"/>
        <v>5080.666666666667</v>
      </c>
      <c r="L10" s="87">
        <f t="shared" si="62"/>
        <v>5080.666666666667</v>
      </c>
      <c r="M10" s="87">
        <f t="shared" si="63"/>
        <v>5080.6599999999999</v>
      </c>
      <c r="N10" s="86">
        <f t="shared" si="64"/>
        <v>5080.6599999999999</v>
      </c>
    </row>
    <row r="11" ht="14.25">
      <c r="A11" s="138" t="s">
        <v>455</v>
      </c>
      <c r="B11" s="139" t="s">
        <v>456</v>
      </c>
      <c r="C11" s="140" t="s">
        <v>444</v>
      </c>
      <c r="D11" s="142">
        <v>1</v>
      </c>
      <c r="E11" s="89">
        <v>6950</v>
      </c>
      <c r="F11" s="89">
        <v>7300</v>
      </c>
      <c r="G11" s="89">
        <v>7440</v>
      </c>
      <c r="H11" s="89">
        <f t="shared" si="58"/>
        <v>7230</v>
      </c>
      <c r="I11" s="90">
        <f t="shared" si="59"/>
        <v>252.38858928247924</v>
      </c>
      <c r="J11" s="90">
        <f t="shared" si="60"/>
        <v>3.4908518572957021</v>
      </c>
      <c r="K11" s="89">
        <f t="shared" si="61"/>
        <v>7230</v>
      </c>
      <c r="L11" s="87">
        <f t="shared" si="62"/>
        <v>7230</v>
      </c>
      <c r="M11" s="87">
        <f t="shared" si="63"/>
        <v>7230</v>
      </c>
      <c r="N11" s="86">
        <f t="shared" si="64"/>
        <v>7230</v>
      </c>
    </row>
    <row r="12" ht="14.25">
      <c r="A12" s="138" t="s">
        <v>457</v>
      </c>
      <c r="B12" s="139" t="s">
        <v>458</v>
      </c>
      <c r="C12" s="140" t="s">
        <v>444</v>
      </c>
      <c r="D12" s="141">
        <v>1</v>
      </c>
      <c r="E12" s="89">
        <v>12100</v>
      </c>
      <c r="F12" s="89">
        <v>12350</v>
      </c>
      <c r="G12" s="89">
        <v>13190</v>
      </c>
      <c r="H12" s="89">
        <f t="shared" si="58"/>
        <v>12546.666666666666</v>
      </c>
      <c r="I12" s="90">
        <f t="shared" si="59"/>
        <v>570.99328659217474</v>
      </c>
      <c r="J12" s="90">
        <f t="shared" si="60"/>
        <v>4.5509560567920406</v>
      </c>
      <c r="K12" s="89">
        <f t="shared" si="61"/>
        <v>12546.666666666666</v>
      </c>
      <c r="L12" s="87">
        <f t="shared" si="62"/>
        <v>12546.666666666666</v>
      </c>
      <c r="M12" s="87">
        <f t="shared" si="63"/>
        <v>12546.66</v>
      </c>
      <c r="N12" s="86">
        <f t="shared" si="64"/>
        <v>12546.66</v>
      </c>
    </row>
    <row r="13" ht="14.25">
      <c r="A13" s="138" t="s">
        <v>459</v>
      </c>
      <c r="B13" s="139" t="s">
        <v>460</v>
      </c>
      <c r="C13" s="140" t="s">
        <v>444</v>
      </c>
      <c r="D13" s="142">
        <v>1</v>
      </c>
      <c r="E13" s="89">
        <v>2607</v>
      </c>
      <c r="F13" s="89">
        <v>2500</v>
      </c>
      <c r="G13" s="89">
        <v>2550</v>
      </c>
      <c r="H13" s="89">
        <f t="shared" si="58"/>
        <v>2552.3333333333335</v>
      </c>
      <c r="I13" s="90">
        <f t="shared" si="59"/>
        <v>53.53814839283605</v>
      </c>
      <c r="J13" s="90">
        <f t="shared" si="60"/>
        <v>2.0976158440447716</v>
      </c>
      <c r="K13" s="89">
        <f t="shared" si="61"/>
        <v>2552.3333333333335</v>
      </c>
      <c r="L13" s="87">
        <f t="shared" si="62"/>
        <v>2552.3333333333335</v>
      </c>
      <c r="M13" s="87">
        <f t="shared" si="63"/>
        <v>2552.3299999999999</v>
      </c>
      <c r="N13" s="86">
        <f t="shared" si="64"/>
        <v>2552.3299999999999</v>
      </c>
    </row>
    <row r="14" ht="14.25">
      <c r="A14" s="138" t="s">
        <v>461</v>
      </c>
      <c r="B14" s="139" t="s">
        <v>462</v>
      </c>
      <c r="C14" s="140" t="s">
        <v>463</v>
      </c>
      <c r="D14" s="141">
        <v>1</v>
      </c>
      <c r="E14" s="89">
        <v>500</v>
      </c>
      <c r="F14" s="89">
        <v>605</v>
      </c>
      <c r="G14" s="89">
        <v>650</v>
      </c>
      <c r="H14" s="89">
        <f t="shared" si="58"/>
        <v>585</v>
      </c>
      <c r="I14" s="90">
        <f t="shared" si="59"/>
        <v>76.974021591703263</v>
      </c>
      <c r="J14" s="90">
        <f t="shared" si="60"/>
        <v>13.157952408838163</v>
      </c>
      <c r="K14" s="89">
        <f t="shared" si="61"/>
        <v>585</v>
      </c>
      <c r="L14" s="87">
        <f t="shared" si="62"/>
        <v>585</v>
      </c>
      <c r="M14" s="87">
        <f t="shared" si="63"/>
        <v>585</v>
      </c>
      <c r="N14" s="86">
        <f t="shared" si="64"/>
        <v>585</v>
      </c>
    </row>
    <row r="15" ht="14.25">
      <c r="A15" s="138" t="s">
        <v>464</v>
      </c>
      <c r="B15" s="139" t="s">
        <v>465</v>
      </c>
      <c r="C15" s="140" t="s">
        <v>444</v>
      </c>
      <c r="D15" s="142">
        <v>1</v>
      </c>
      <c r="E15" s="89">
        <v>8570</v>
      </c>
      <c r="F15" s="89">
        <v>8800</v>
      </c>
      <c r="G15" s="89">
        <v>8450</v>
      </c>
      <c r="H15" s="89">
        <f t="shared" si="58"/>
        <v>8606.6666666666661</v>
      </c>
      <c r="I15" s="90">
        <f t="shared" si="59"/>
        <v>177.85762095938802</v>
      </c>
      <c r="J15" s="90">
        <f t="shared" si="60"/>
        <v>2.0665099259417663</v>
      </c>
      <c r="K15" s="89">
        <f t="shared" si="61"/>
        <v>8606.6666666666661</v>
      </c>
      <c r="L15" s="87">
        <f t="shared" si="62"/>
        <v>8606.6666666666661</v>
      </c>
      <c r="M15" s="87">
        <f t="shared" si="63"/>
        <v>8606.6599999999999</v>
      </c>
      <c r="N15" s="86">
        <f t="shared" si="64"/>
        <v>8606.6599999999999</v>
      </c>
    </row>
    <row r="16" ht="14.25">
      <c r="A16" s="138" t="s">
        <v>466</v>
      </c>
      <c r="B16" s="139" t="s">
        <v>467</v>
      </c>
      <c r="C16" s="140" t="s">
        <v>444</v>
      </c>
      <c r="D16" s="141">
        <v>1</v>
      </c>
      <c r="E16" s="89">
        <v>2820</v>
      </c>
      <c r="F16" s="89">
        <v>2900</v>
      </c>
      <c r="G16" s="89">
        <v>3000</v>
      </c>
      <c r="H16" s="89">
        <f t="shared" si="58"/>
        <v>2906.6666666666665</v>
      </c>
      <c r="I16" s="90">
        <f t="shared" si="59"/>
        <v>90.184995056457879</v>
      </c>
      <c r="J16" s="90">
        <f t="shared" si="60"/>
        <v>3.1026947840524501</v>
      </c>
      <c r="K16" s="89">
        <f t="shared" si="61"/>
        <v>2906.6666666666665</v>
      </c>
      <c r="L16" s="87">
        <f t="shared" si="62"/>
        <v>2906.6666666666665</v>
      </c>
      <c r="M16" s="87">
        <f t="shared" si="63"/>
        <v>2906.6599999999999</v>
      </c>
      <c r="N16" s="86">
        <f t="shared" si="64"/>
        <v>2906.6599999999999</v>
      </c>
    </row>
    <row r="17" ht="14.25">
      <c r="A17" s="138" t="s">
        <v>468</v>
      </c>
      <c r="B17" s="139" t="s">
        <v>469</v>
      </c>
      <c r="C17" s="140" t="s">
        <v>444</v>
      </c>
      <c r="D17" s="142">
        <v>1</v>
      </c>
      <c r="E17" s="89">
        <v>5082</v>
      </c>
      <c r="F17" s="89">
        <v>4950</v>
      </c>
      <c r="G17" s="89">
        <v>5100</v>
      </c>
      <c r="H17" s="89">
        <f t="shared" si="58"/>
        <v>5044</v>
      </c>
      <c r="I17" s="90">
        <f t="shared" si="59"/>
        <v>81.902380917773087</v>
      </c>
      <c r="J17" s="90">
        <f t="shared" si="60"/>
        <v>1.6237585431755173</v>
      </c>
      <c r="K17" s="89">
        <f t="shared" si="61"/>
        <v>5044</v>
      </c>
      <c r="L17" s="87">
        <f t="shared" si="62"/>
        <v>5044</v>
      </c>
      <c r="M17" s="87">
        <f t="shared" si="63"/>
        <v>5044</v>
      </c>
      <c r="N17" s="86">
        <f t="shared" si="64"/>
        <v>5044</v>
      </c>
    </row>
    <row r="18" ht="14.25">
      <c r="A18" s="138" t="s">
        <v>470</v>
      </c>
      <c r="B18" s="139" t="s">
        <v>471</v>
      </c>
      <c r="C18" s="140" t="s">
        <v>444</v>
      </c>
      <c r="D18" s="141">
        <v>1</v>
      </c>
      <c r="E18" s="89">
        <v>15158</v>
      </c>
      <c r="F18" s="89">
        <v>15000</v>
      </c>
      <c r="G18" s="89">
        <v>15200</v>
      </c>
      <c r="H18" s="89">
        <f t="shared" si="58"/>
        <v>15119.333333333334</v>
      </c>
      <c r="I18" s="90">
        <f t="shared" si="59"/>
        <v>105.45773244922978</v>
      </c>
      <c r="J18" s="90">
        <f t="shared" si="60"/>
        <v>0.69750252953765457</v>
      </c>
      <c r="K18" s="89">
        <f t="shared" si="61"/>
        <v>15119.333333333334</v>
      </c>
      <c r="L18" s="87">
        <f t="shared" si="62"/>
        <v>15119.333333333334</v>
      </c>
      <c r="M18" s="87">
        <f t="shared" si="63"/>
        <v>15119.33</v>
      </c>
      <c r="N18" s="86">
        <f t="shared" si="64"/>
        <v>15119.33</v>
      </c>
    </row>
    <row r="19" ht="14.25">
      <c r="A19" s="138" t="s">
        <v>472</v>
      </c>
      <c r="B19" s="139" t="s">
        <v>68</v>
      </c>
      <c r="C19" s="140" t="s">
        <v>444</v>
      </c>
      <c r="D19" s="142">
        <v>1</v>
      </c>
      <c r="E19" s="89">
        <v>220</v>
      </c>
      <c r="F19" s="89">
        <v>350</v>
      </c>
      <c r="G19" s="89">
        <v>280</v>
      </c>
      <c r="H19" s="89">
        <f t="shared" si="58"/>
        <v>283.33333333333331</v>
      </c>
      <c r="I19" s="90">
        <f t="shared" si="59"/>
        <v>65.06407098647712</v>
      </c>
      <c r="J19" s="90">
        <f t="shared" si="60"/>
        <v>22.963789759933103</v>
      </c>
      <c r="K19" s="89">
        <f t="shared" si="61"/>
        <v>283.33333333333331</v>
      </c>
      <c r="L19" s="87">
        <f t="shared" si="62"/>
        <v>283.33333333333331</v>
      </c>
      <c r="M19" s="87">
        <f t="shared" si="63"/>
        <v>283.32999999999998</v>
      </c>
      <c r="N19" s="86">
        <f t="shared" si="64"/>
        <v>283.32999999999998</v>
      </c>
    </row>
    <row r="20" ht="14.25">
      <c r="A20" s="138" t="s">
        <v>473</v>
      </c>
      <c r="B20" s="139" t="s">
        <v>474</v>
      </c>
      <c r="C20" s="140" t="s">
        <v>444</v>
      </c>
      <c r="D20" s="141">
        <v>1</v>
      </c>
      <c r="E20" s="89">
        <v>940</v>
      </c>
      <c r="F20" s="89">
        <v>1000</v>
      </c>
      <c r="G20" s="89">
        <v>1020</v>
      </c>
      <c r="H20" s="89">
        <f t="shared" si="58"/>
        <v>986.66666666666663</v>
      </c>
      <c r="I20" s="90">
        <f t="shared" si="59"/>
        <v>41.633319989322651</v>
      </c>
      <c r="J20" s="90">
        <f t="shared" si="60"/>
        <v>4.2195932421610793</v>
      </c>
      <c r="K20" s="89">
        <f t="shared" si="61"/>
        <v>986.66666666666663</v>
      </c>
      <c r="L20" s="87">
        <f t="shared" si="62"/>
        <v>986.66666666666663</v>
      </c>
      <c r="M20" s="87">
        <f t="shared" si="63"/>
        <v>986.65999999999997</v>
      </c>
      <c r="N20" s="86">
        <f t="shared" si="64"/>
        <v>986.65999999999997</v>
      </c>
    </row>
    <row r="21" ht="14.25">
      <c r="A21" s="138" t="s">
        <v>475</v>
      </c>
      <c r="B21" s="139" t="s">
        <v>476</v>
      </c>
      <c r="C21" s="140" t="s">
        <v>444</v>
      </c>
      <c r="D21" s="142">
        <v>1</v>
      </c>
      <c r="E21" s="89">
        <v>850</v>
      </c>
      <c r="F21" s="89">
        <v>862</v>
      </c>
      <c r="G21" s="89">
        <v>870</v>
      </c>
      <c r="H21" s="89">
        <f t="shared" si="58"/>
        <v>860.66666666666663</v>
      </c>
      <c r="I21" s="90">
        <f t="shared" si="59"/>
        <v>10.066445913694334</v>
      </c>
      <c r="J21" s="90">
        <f t="shared" si="60"/>
        <v>1.1696102920636329</v>
      </c>
      <c r="K21" s="89">
        <f t="shared" si="61"/>
        <v>860.66666666666663</v>
      </c>
      <c r="L21" s="87">
        <f t="shared" si="62"/>
        <v>860.66666666666663</v>
      </c>
      <c r="M21" s="87">
        <f t="shared" si="63"/>
        <v>860.65999999999997</v>
      </c>
      <c r="N21" s="86">
        <f t="shared" si="64"/>
        <v>860.65999999999997</v>
      </c>
    </row>
    <row r="22" ht="14.25">
      <c r="A22" s="138" t="s">
        <v>477</v>
      </c>
      <c r="B22" s="139" t="s">
        <v>478</v>
      </c>
      <c r="C22" s="140" t="s">
        <v>444</v>
      </c>
      <c r="D22" s="141">
        <v>1</v>
      </c>
      <c r="E22" s="89">
        <v>700</v>
      </c>
      <c r="F22" s="89">
        <v>650</v>
      </c>
      <c r="G22" s="89">
        <v>620</v>
      </c>
      <c r="H22" s="89">
        <f t="shared" si="58"/>
        <v>656.66666666666663</v>
      </c>
      <c r="I22" s="90">
        <f t="shared" si="59"/>
        <v>40.414518843273804</v>
      </c>
      <c r="J22" s="90">
        <f t="shared" si="60"/>
        <v>6.1544952553208843</v>
      </c>
      <c r="K22" s="89">
        <f t="shared" si="61"/>
        <v>656.66666666666663</v>
      </c>
      <c r="L22" s="87">
        <f t="shared" si="62"/>
        <v>656.66666666666663</v>
      </c>
      <c r="M22" s="87">
        <f t="shared" si="63"/>
        <v>656.65999999999997</v>
      </c>
      <c r="N22" s="86">
        <f t="shared" si="64"/>
        <v>656.65999999999997</v>
      </c>
    </row>
    <row r="23" ht="14.25">
      <c r="A23" s="138" t="s">
        <v>479</v>
      </c>
      <c r="B23" s="139" t="s">
        <v>480</v>
      </c>
      <c r="C23" s="140" t="s">
        <v>444</v>
      </c>
      <c r="D23" s="142">
        <v>1</v>
      </c>
      <c r="E23" s="89">
        <v>549</v>
      </c>
      <c r="F23" s="89">
        <v>550</v>
      </c>
      <c r="G23" s="89">
        <v>600</v>
      </c>
      <c r="H23" s="89">
        <f t="shared" si="58"/>
        <v>566.33333333333337</v>
      </c>
      <c r="I23" s="90">
        <f t="shared" si="59"/>
        <v>29.160475533388226</v>
      </c>
      <c r="J23" s="90">
        <f t="shared" si="60"/>
        <v>5.1489950912398275</v>
      </c>
      <c r="K23" s="89">
        <f t="shared" si="61"/>
        <v>566.33333333333337</v>
      </c>
      <c r="L23" s="87">
        <f t="shared" si="62"/>
        <v>566.33333333333337</v>
      </c>
      <c r="M23" s="87">
        <f t="shared" si="63"/>
        <v>566.33000000000004</v>
      </c>
      <c r="N23" s="86">
        <f t="shared" si="64"/>
        <v>566.33000000000004</v>
      </c>
    </row>
    <row r="24" ht="14.25">
      <c r="A24" s="138" t="s">
        <v>481</v>
      </c>
      <c r="B24" s="139" t="s">
        <v>482</v>
      </c>
      <c r="C24" s="140" t="s">
        <v>444</v>
      </c>
      <c r="D24" s="141">
        <v>1</v>
      </c>
      <c r="E24" s="89">
        <v>790</v>
      </c>
      <c r="F24" s="89">
        <v>800</v>
      </c>
      <c r="G24" s="89">
        <v>810</v>
      </c>
      <c r="H24" s="89">
        <f t="shared" si="58"/>
        <v>800</v>
      </c>
      <c r="I24" s="90">
        <f t="shared" si="59"/>
        <v>10</v>
      </c>
      <c r="J24" s="90">
        <f t="shared" si="60"/>
        <v>1.25</v>
      </c>
      <c r="K24" s="89">
        <f t="shared" si="61"/>
        <v>800</v>
      </c>
      <c r="L24" s="87">
        <f t="shared" si="62"/>
        <v>800</v>
      </c>
      <c r="M24" s="87">
        <f t="shared" si="63"/>
        <v>800</v>
      </c>
      <c r="N24" s="86">
        <f t="shared" si="64"/>
        <v>800</v>
      </c>
    </row>
    <row r="25" ht="14.25">
      <c r="A25" s="138" t="s">
        <v>483</v>
      </c>
      <c r="B25" s="139" t="s">
        <v>484</v>
      </c>
      <c r="C25" s="140" t="s">
        <v>444</v>
      </c>
      <c r="D25" s="142">
        <v>1</v>
      </c>
      <c r="E25" s="89">
        <v>5120</v>
      </c>
      <c r="F25" s="89">
        <v>5300</v>
      </c>
      <c r="G25" s="89">
        <v>4958</v>
      </c>
      <c r="H25" s="89">
        <f t="shared" si="58"/>
        <v>5126</v>
      </c>
      <c r="I25" s="90">
        <f t="shared" si="59"/>
        <v>171.07892915259904</v>
      </c>
      <c r="J25" s="90">
        <f t="shared" si="60"/>
        <v>3.3374742323956119</v>
      </c>
      <c r="K25" s="89">
        <f t="shared" si="61"/>
        <v>5126</v>
      </c>
      <c r="L25" s="87">
        <f t="shared" si="62"/>
        <v>5126</v>
      </c>
      <c r="M25" s="87">
        <f t="shared" si="63"/>
        <v>5126</v>
      </c>
      <c r="N25" s="86">
        <f t="shared" si="64"/>
        <v>5126</v>
      </c>
    </row>
    <row r="26" ht="14.25">
      <c r="A26" s="138" t="s">
        <v>485</v>
      </c>
      <c r="B26" s="139" t="s">
        <v>486</v>
      </c>
      <c r="C26" s="140" t="s">
        <v>444</v>
      </c>
      <c r="D26" s="141">
        <v>1</v>
      </c>
      <c r="E26" s="89">
        <v>3100</v>
      </c>
      <c r="F26" s="89">
        <v>3200</v>
      </c>
      <c r="G26" s="89">
        <v>3390</v>
      </c>
      <c r="H26" s="89">
        <f t="shared" si="58"/>
        <v>3230</v>
      </c>
      <c r="I26" s="90">
        <f t="shared" si="59"/>
        <v>147.30919862656236</v>
      </c>
      <c r="J26" s="90">
        <f t="shared" si="60"/>
        <v>4.5606563042279369</v>
      </c>
      <c r="K26" s="89">
        <f t="shared" si="61"/>
        <v>3230</v>
      </c>
      <c r="L26" s="87">
        <f t="shared" si="62"/>
        <v>3230</v>
      </c>
      <c r="M26" s="87">
        <f t="shared" si="63"/>
        <v>3230</v>
      </c>
      <c r="N26" s="86">
        <f t="shared" si="64"/>
        <v>3230</v>
      </c>
    </row>
    <row r="27" ht="14.25">
      <c r="A27" s="138" t="s">
        <v>487</v>
      </c>
      <c r="B27" s="139" t="s">
        <v>488</v>
      </c>
      <c r="C27" s="140" t="s">
        <v>444</v>
      </c>
      <c r="D27" s="142">
        <v>1</v>
      </c>
      <c r="E27" s="89">
        <v>5359</v>
      </c>
      <c r="F27" s="89">
        <v>5400</v>
      </c>
      <c r="G27" s="89">
        <v>5300</v>
      </c>
      <c r="H27" s="89">
        <f t="shared" si="58"/>
        <v>5353</v>
      </c>
      <c r="I27" s="90">
        <f t="shared" si="59"/>
        <v>50.269274910227224</v>
      </c>
      <c r="J27" s="90">
        <f t="shared" si="60"/>
        <v>0.93908602485012571</v>
      </c>
      <c r="K27" s="89">
        <f t="shared" si="61"/>
        <v>5353</v>
      </c>
      <c r="L27" s="87">
        <f t="shared" si="62"/>
        <v>5353</v>
      </c>
      <c r="M27" s="87">
        <f t="shared" si="63"/>
        <v>5353</v>
      </c>
      <c r="N27" s="86">
        <f t="shared" si="64"/>
        <v>5353</v>
      </c>
    </row>
    <row r="28" ht="14.25">
      <c r="A28" s="138" t="s">
        <v>489</v>
      </c>
      <c r="B28" s="139" t="s">
        <v>490</v>
      </c>
      <c r="C28" s="140" t="s">
        <v>444</v>
      </c>
      <c r="D28" s="141">
        <v>1</v>
      </c>
      <c r="E28" s="89">
        <v>3983</v>
      </c>
      <c r="F28" s="89">
        <v>3700</v>
      </c>
      <c r="G28" s="89">
        <v>3950</v>
      </c>
      <c r="H28" s="89">
        <f t="shared" si="58"/>
        <v>3877.6666666666665</v>
      </c>
      <c r="I28" s="90">
        <f t="shared" si="59"/>
        <v>154.74602848969448</v>
      </c>
      <c r="J28" s="90">
        <f t="shared" si="60"/>
        <v>3.9906996086055484</v>
      </c>
      <c r="K28" s="89">
        <f t="shared" si="61"/>
        <v>3877.6666666666665</v>
      </c>
      <c r="L28" s="87">
        <f t="shared" si="62"/>
        <v>3877.6666666666665</v>
      </c>
      <c r="M28" s="87">
        <f t="shared" si="63"/>
        <v>3877.6599999999999</v>
      </c>
      <c r="N28" s="86">
        <f t="shared" si="64"/>
        <v>3877.6599999999999</v>
      </c>
    </row>
    <row r="29" ht="14.25">
      <c r="A29" s="138" t="s">
        <v>491</v>
      </c>
      <c r="B29" s="139" t="s">
        <v>492</v>
      </c>
      <c r="C29" s="140" t="s">
        <v>444</v>
      </c>
      <c r="D29" s="142">
        <v>1</v>
      </c>
      <c r="E29" s="89">
        <v>2790</v>
      </c>
      <c r="F29" s="89">
        <v>2500</v>
      </c>
      <c r="G29" s="89">
        <v>2700</v>
      </c>
      <c r="H29" s="89">
        <f t="shared" si="58"/>
        <v>2663.3333333333335</v>
      </c>
      <c r="I29" s="90">
        <f t="shared" si="59"/>
        <v>148.43629385474878</v>
      </c>
      <c r="J29" s="90">
        <f t="shared" si="60"/>
        <v>5.573327679152019</v>
      </c>
      <c r="K29" s="89">
        <f t="shared" si="61"/>
        <v>2663.3333333333335</v>
      </c>
      <c r="L29" s="87">
        <f t="shared" si="62"/>
        <v>2663.3333333333335</v>
      </c>
      <c r="M29" s="87">
        <f t="shared" si="63"/>
        <v>2663.3299999999999</v>
      </c>
      <c r="N29" s="86">
        <f t="shared" si="64"/>
        <v>2663.3299999999999</v>
      </c>
    </row>
    <row r="30" ht="14.25">
      <c r="A30" s="138" t="s">
        <v>493</v>
      </c>
      <c r="B30" s="139" t="s">
        <v>494</v>
      </c>
      <c r="C30" s="140" t="s">
        <v>444</v>
      </c>
      <c r="D30" s="141">
        <v>1</v>
      </c>
      <c r="E30" s="89">
        <v>2900</v>
      </c>
      <c r="F30" s="89">
        <v>2850</v>
      </c>
      <c r="G30" s="89">
        <v>3000</v>
      </c>
      <c r="H30" s="89">
        <f t="shared" si="58"/>
        <v>2916.6666666666665</v>
      </c>
      <c r="I30" s="90">
        <f t="shared" si="59"/>
        <v>76.376261582597337</v>
      </c>
      <c r="J30" s="90">
        <f t="shared" si="60"/>
        <v>2.6186146828319088</v>
      </c>
      <c r="K30" s="89">
        <f t="shared" si="61"/>
        <v>2916.6666666666665</v>
      </c>
      <c r="L30" s="87">
        <f t="shared" si="62"/>
        <v>2916.6666666666665</v>
      </c>
      <c r="M30" s="87">
        <f t="shared" si="63"/>
        <v>2916.6599999999999</v>
      </c>
      <c r="N30" s="86">
        <f t="shared" si="64"/>
        <v>2916.6599999999999</v>
      </c>
    </row>
    <row r="31" ht="14.25">
      <c r="A31" s="138" t="s">
        <v>495</v>
      </c>
      <c r="B31" s="139" t="s">
        <v>496</v>
      </c>
      <c r="C31" s="140" t="s">
        <v>444</v>
      </c>
      <c r="D31" s="142">
        <v>1</v>
      </c>
      <c r="E31" s="89">
        <v>3928</v>
      </c>
      <c r="F31" s="89">
        <v>3900</v>
      </c>
      <c r="G31" s="89">
        <v>3750</v>
      </c>
      <c r="H31" s="89">
        <f t="shared" si="58"/>
        <v>3859.3333333333335</v>
      </c>
      <c r="I31" s="90">
        <f t="shared" si="59"/>
        <v>95.714854298240098</v>
      </c>
      <c r="J31" s="90">
        <f t="shared" si="60"/>
        <v>2.4800877776362094</v>
      </c>
      <c r="K31" s="89">
        <f t="shared" si="61"/>
        <v>3859.3333333333335</v>
      </c>
      <c r="L31" s="87">
        <f t="shared" si="62"/>
        <v>3859.3333333333335</v>
      </c>
      <c r="M31" s="87">
        <f t="shared" si="63"/>
        <v>3859.3299999999999</v>
      </c>
      <c r="N31" s="86">
        <f t="shared" si="64"/>
        <v>3859.3299999999999</v>
      </c>
    </row>
    <row r="32" ht="14.25">
      <c r="A32" s="138" t="s">
        <v>497</v>
      </c>
      <c r="B32" s="139" t="s">
        <v>498</v>
      </c>
      <c r="C32" s="140" t="s">
        <v>463</v>
      </c>
      <c r="D32" s="141">
        <v>1</v>
      </c>
      <c r="E32" s="143">
        <v>1981</v>
      </c>
      <c r="F32" s="143">
        <v>1790</v>
      </c>
      <c r="G32" s="143">
        <v>1840</v>
      </c>
      <c r="H32" s="89">
        <f t="shared" si="58"/>
        <v>1870.3333333333333</v>
      </c>
      <c r="I32" s="90">
        <f t="shared" si="59"/>
        <v>99.047126830278799</v>
      </c>
      <c r="J32" s="90">
        <f t="shared" si="60"/>
        <v>5.2956938244668761</v>
      </c>
      <c r="K32" s="89">
        <f t="shared" si="61"/>
        <v>1870.3333333333333</v>
      </c>
      <c r="L32" s="87">
        <f t="shared" si="62"/>
        <v>1870.3333333333333</v>
      </c>
      <c r="M32" s="87">
        <f t="shared" si="63"/>
        <v>1870.3299999999999</v>
      </c>
      <c r="N32" s="86">
        <f t="shared" si="64"/>
        <v>1870.3299999999999</v>
      </c>
    </row>
    <row r="33" ht="14.25">
      <c r="A33" s="138" t="s">
        <v>499</v>
      </c>
      <c r="B33" s="139" t="s">
        <v>500</v>
      </c>
      <c r="C33" s="140" t="s">
        <v>463</v>
      </c>
      <c r="D33" s="142">
        <v>1</v>
      </c>
      <c r="E33" s="143">
        <v>1463</v>
      </c>
      <c r="F33" s="143">
        <v>1500</v>
      </c>
      <c r="G33" s="143">
        <v>1550</v>
      </c>
      <c r="H33" s="89">
        <f t="shared" si="58"/>
        <v>1504.3333333333333</v>
      </c>
      <c r="I33" s="90">
        <f t="shared" si="59"/>
        <v>43.661577311560023</v>
      </c>
      <c r="J33" s="90">
        <f t="shared" si="60"/>
        <v>2.90238714679105</v>
      </c>
      <c r="K33" s="89">
        <f t="shared" si="61"/>
        <v>1504.3333333333333</v>
      </c>
      <c r="L33" s="87">
        <f t="shared" si="62"/>
        <v>1504.3333333333333</v>
      </c>
      <c r="M33" s="87">
        <f t="shared" si="63"/>
        <v>1504.3299999999999</v>
      </c>
      <c r="N33" s="86">
        <f t="shared" si="64"/>
        <v>1504.3299999999999</v>
      </c>
    </row>
    <row r="34" ht="14.25">
      <c r="A34" s="138" t="s">
        <v>501</v>
      </c>
      <c r="B34" s="139" t="s">
        <v>502</v>
      </c>
      <c r="C34" s="140" t="s">
        <v>444</v>
      </c>
      <c r="D34" s="141">
        <v>1</v>
      </c>
      <c r="E34" s="143">
        <v>52923</v>
      </c>
      <c r="F34" s="143">
        <v>53000</v>
      </c>
      <c r="G34" s="143">
        <v>53425</v>
      </c>
      <c r="H34" s="89">
        <f t="shared" si="58"/>
        <v>53116</v>
      </c>
      <c r="I34" s="90">
        <f t="shared" si="59"/>
        <v>270.35717116436916</v>
      </c>
      <c r="J34" s="90">
        <f t="shared" si="60"/>
        <v>0.50899384585505147</v>
      </c>
      <c r="K34" s="89">
        <f t="shared" si="61"/>
        <v>53116</v>
      </c>
      <c r="L34" s="87">
        <f t="shared" si="62"/>
        <v>53116</v>
      </c>
      <c r="M34" s="87">
        <f t="shared" si="63"/>
        <v>53116</v>
      </c>
      <c r="N34" s="86">
        <f t="shared" si="64"/>
        <v>53116</v>
      </c>
    </row>
    <row r="35" ht="14.25">
      <c r="A35" s="138" t="s">
        <v>503</v>
      </c>
      <c r="B35" s="139" t="s">
        <v>504</v>
      </c>
      <c r="C35" s="140" t="s">
        <v>444</v>
      </c>
      <c r="D35" s="142">
        <v>1</v>
      </c>
      <c r="E35" s="143">
        <v>300</v>
      </c>
      <c r="F35" s="143">
        <v>350</v>
      </c>
      <c r="G35" s="143">
        <v>360</v>
      </c>
      <c r="H35" s="89">
        <f t="shared" si="58"/>
        <v>336.66666666666669</v>
      </c>
      <c r="I35" s="90">
        <f t="shared" si="59"/>
        <v>32.145502536643185</v>
      </c>
      <c r="J35" s="90">
        <f t="shared" si="60"/>
        <v>9.5481690702900543</v>
      </c>
      <c r="K35" s="89">
        <f t="shared" si="61"/>
        <v>336.66666666666669</v>
      </c>
      <c r="L35" s="87">
        <f t="shared" si="62"/>
        <v>336.66666666666669</v>
      </c>
      <c r="M35" s="87">
        <f t="shared" si="63"/>
        <v>336.66000000000003</v>
      </c>
      <c r="N35" s="86">
        <f t="shared" si="64"/>
        <v>336.66000000000003</v>
      </c>
    </row>
    <row r="36" ht="14.25">
      <c r="A36" s="138" t="s">
        <v>505</v>
      </c>
      <c r="B36" s="139" t="s">
        <v>506</v>
      </c>
      <c r="C36" s="140" t="s">
        <v>444</v>
      </c>
      <c r="D36" s="141">
        <v>1</v>
      </c>
      <c r="E36" s="143">
        <v>350</v>
      </c>
      <c r="F36" s="143">
        <v>280</v>
      </c>
      <c r="G36" s="143">
        <v>300</v>
      </c>
      <c r="H36" s="89">
        <f t="shared" si="58"/>
        <v>310</v>
      </c>
      <c r="I36" s="90">
        <f t="shared" si="59"/>
        <v>36.055512754639892</v>
      </c>
      <c r="J36" s="90">
        <f t="shared" si="60"/>
        <v>11.630810566012869</v>
      </c>
      <c r="K36" s="89">
        <f t="shared" si="61"/>
        <v>310</v>
      </c>
      <c r="L36" s="87">
        <f t="shared" si="62"/>
        <v>310</v>
      </c>
      <c r="M36" s="87">
        <f t="shared" si="63"/>
        <v>310</v>
      </c>
      <c r="N36" s="86">
        <f t="shared" si="64"/>
        <v>310</v>
      </c>
    </row>
    <row r="37" ht="14.25">
      <c r="A37" s="138" t="s">
        <v>507</v>
      </c>
      <c r="B37" s="139" t="s">
        <v>508</v>
      </c>
      <c r="C37" s="140" t="s">
        <v>444</v>
      </c>
      <c r="D37" s="142">
        <v>1</v>
      </c>
      <c r="E37" s="143">
        <v>350</v>
      </c>
      <c r="F37" s="143">
        <v>400</v>
      </c>
      <c r="G37" s="143">
        <v>420</v>
      </c>
      <c r="H37" s="89">
        <f t="shared" si="58"/>
        <v>390</v>
      </c>
      <c r="I37" s="90">
        <f t="shared" si="59"/>
        <v>36.055512754639892</v>
      </c>
      <c r="J37" s="90">
        <f t="shared" si="60"/>
        <v>9.2450032704204848</v>
      </c>
      <c r="K37" s="89">
        <f t="shared" si="61"/>
        <v>390</v>
      </c>
      <c r="L37" s="87">
        <f t="shared" si="62"/>
        <v>390</v>
      </c>
      <c r="M37" s="87">
        <f t="shared" si="63"/>
        <v>390</v>
      </c>
      <c r="N37" s="86">
        <f t="shared" si="64"/>
        <v>390</v>
      </c>
    </row>
    <row r="38" ht="14.25">
      <c r="A38" s="138" t="s">
        <v>509</v>
      </c>
      <c r="B38" s="139" t="s">
        <v>510</v>
      </c>
      <c r="C38" s="140" t="s">
        <v>444</v>
      </c>
      <c r="D38" s="141">
        <v>1</v>
      </c>
      <c r="E38" s="143">
        <v>410</v>
      </c>
      <c r="F38" s="143">
        <v>400</v>
      </c>
      <c r="G38" s="143">
        <v>380</v>
      </c>
      <c r="H38" s="89">
        <f t="shared" si="58"/>
        <v>396.66666666666669</v>
      </c>
      <c r="I38" s="90">
        <f t="shared" si="59"/>
        <v>15.275252316519467</v>
      </c>
      <c r="J38" s="90">
        <f t="shared" si="60"/>
        <v>3.8509039453410416</v>
      </c>
      <c r="K38" s="89">
        <f t="shared" si="61"/>
        <v>396.66666666666669</v>
      </c>
      <c r="L38" s="87">
        <f t="shared" si="62"/>
        <v>396.66666666666669</v>
      </c>
      <c r="M38" s="87">
        <f t="shared" si="63"/>
        <v>396.66000000000003</v>
      </c>
      <c r="N38" s="86">
        <f t="shared" si="64"/>
        <v>396.66000000000003</v>
      </c>
    </row>
    <row r="39" ht="14.25">
      <c r="A39" s="138" t="s">
        <v>511</v>
      </c>
      <c r="B39" s="139" t="s">
        <v>512</v>
      </c>
      <c r="C39" s="140" t="s">
        <v>444</v>
      </c>
      <c r="D39" s="142">
        <v>1</v>
      </c>
      <c r="E39" s="143">
        <v>100</v>
      </c>
      <c r="F39" s="143">
        <v>120</v>
      </c>
      <c r="G39" s="143">
        <v>150</v>
      </c>
      <c r="H39" s="89">
        <f t="shared" si="58"/>
        <v>123.33333333333333</v>
      </c>
      <c r="I39" s="90">
        <f t="shared" si="59"/>
        <v>25.16611478423583</v>
      </c>
      <c r="J39" s="90">
        <f t="shared" si="60"/>
        <v>20.404957933164187</v>
      </c>
      <c r="K39" s="89">
        <f t="shared" si="61"/>
        <v>123.33333333333333</v>
      </c>
      <c r="L39" s="87">
        <f t="shared" si="62"/>
        <v>123.33333333333333</v>
      </c>
      <c r="M39" s="87">
        <f t="shared" si="63"/>
        <v>123.33</v>
      </c>
      <c r="N39" s="86">
        <f t="shared" si="64"/>
        <v>123.33</v>
      </c>
    </row>
    <row r="40" ht="14.25">
      <c r="A40" s="138" t="s">
        <v>513</v>
      </c>
      <c r="B40" s="139" t="s">
        <v>514</v>
      </c>
      <c r="C40" s="140" t="s">
        <v>463</v>
      </c>
      <c r="D40" s="141">
        <v>1</v>
      </c>
      <c r="E40" s="143">
        <v>3556</v>
      </c>
      <c r="F40" s="143">
        <v>3600</v>
      </c>
      <c r="G40" s="143">
        <v>3658</v>
      </c>
      <c r="H40" s="89">
        <f t="shared" si="58"/>
        <v>3604.6666666666665</v>
      </c>
      <c r="I40" s="90">
        <f t="shared" si="59"/>
        <v>51.159880114532456</v>
      </c>
      <c r="J40" s="90">
        <f t="shared" si="60"/>
        <v>1.4192679891214848</v>
      </c>
      <c r="K40" s="89">
        <f t="shared" si="61"/>
        <v>3604.6666666666665</v>
      </c>
      <c r="L40" s="87">
        <f t="shared" si="62"/>
        <v>3604.6666666666665</v>
      </c>
      <c r="M40" s="87">
        <f t="shared" si="63"/>
        <v>3604.6599999999999</v>
      </c>
      <c r="N40" s="86">
        <f t="shared" si="64"/>
        <v>3604.6599999999999</v>
      </c>
    </row>
    <row r="41" ht="14.25">
      <c r="A41" s="138" t="s">
        <v>515</v>
      </c>
      <c r="B41" s="139" t="s">
        <v>516</v>
      </c>
      <c r="C41" s="140" t="s">
        <v>444</v>
      </c>
      <c r="D41" s="142">
        <v>1</v>
      </c>
      <c r="E41" s="143">
        <v>908</v>
      </c>
      <c r="F41" s="143">
        <v>1000</v>
      </c>
      <c r="G41" s="143">
        <v>850</v>
      </c>
      <c r="H41" s="89">
        <f t="shared" si="58"/>
        <v>919.33333333333337</v>
      </c>
      <c r="I41" s="90">
        <f t="shared" si="59"/>
        <v>75.639495855890885</v>
      </c>
      <c r="J41" s="90">
        <f t="shared" si="60"/>
        <v>8.2276463947669569</v>
      </c>
      <c r="K41" s="89">
        <f t="shared" si="61"/>
        <v>919.33333333333337</v>
      </c>
      <c r="L41" s="87">
        <f t="shared" si="62"/>
        <v>919.33333333333337</v>
      </c>
      <c r="M41" s="87">
        <f t="shared" si="63"/>
        <v>919.33000000000004</v>
      </c>
      <c r="N41" s="86">
        <f t="shared" si="64"/>
        <v>919.33000000000004</v>
      </c>
    </row>
    <row r="42" ht="14.25">
      <c r="A42" s="138" t="s">
        <v>517</v>
      </c>
      <c r="B42" s="139" t="s">
        <v>518</v>
      </c>
      <c r="C42" s="140" t="s">
        <v>444</v>
      </c>
      <c r="D42" s="141">
        <v>1</v>
      </c>
      <c r="E42" s="143">
        <v>12820</v>
      </c>
      <c r="F42" s="143">
        <v>13470</v>
      </c>
      <c r="G42" s="143">
        <v>14110</v>
      </c>
      <c r="H42" s="89">
        <f t="shared" si="58"/>
        <v>13466.666666666666</v>
      </c>
      <c r="I42" s="90">
        <f t="shared" si="59"/>
        <v>645.00645991597116</v>
      </c>
      <c r="J42" s="90">
        <f t="shared" si="60"/>
        <v>4.789651930069093</v>
      </c>
      <c r="K42" s="89">
        <f t="shared" si="61"/>
        <v>13466.666666666666</v>
      </c>
      <c r="L42" s="87">
        <f t="shared" si="62"/>
        <v>13466.666666666666</v>
      </c>
      <c r="M42" s="87">
        <f t="shared" si="63"/>
        <v>13466.66</v>
      </c>
      <c r="N42" s="86">
        <f t="shared" si="64"/>
        <v>13466.66</v>
      </c>
    </row>
    <row r="43" ht="14.25">
      <c r="A43" s="138" t="s">
        <v>519</v>
      </c>
      <c r="B43" s="139" t="s">
        <v>520</v>
      </c>
      <c r="C43" s="140" t="s">
        <v>444</v>
      </c>
      <c r="D43" s="142">
        <v>1</v>
      </c>
      <c r="E43" s="143">
        <v>958</v>
      </c>
      <c r="F43" s="143">
        <v>970</v>
      </c>
      <c r="G43" s="143">
        <v>850</v>
      </c>
      <c r="H43" s="89">
        <f t="shared" si="58"/>
        <v>926</v>
      </c>
      <c r="I43" s="90">
        <f t="shared" si="59"/>
        <v>66.090846567433218</v>
      </c>
      <c r="J43" s="90">
        <f t="shared" si="60"/>
        <v>7.1372404500467832</v>
      </c>
      <c r="K43" s="89">
        <f t="shared" si="61"/>
        <v>926</v>
      </c>
      <c r="L43" s="87">
        <f t="shared" si="62"/>
        <v>926</v>
      </c>
      <c r="M43" s="87">
        <f t="shared" si="63"/>
        <v>926</v>
      </c>
      <c r="N43" s="86">
        <f t="shared" si="64"/>
        <v>926</v>
      </c>
    </row>
    <row r="44" ht="14.25">
      <c r="A44" s="138" t="s">
        <v>521</v>
      </c>
      <c r="B44" s="139" t="s">
        <v>522</v>
      </c>
      <c r="C44" s="140" t="s">
        <v>444</v>
      </c>
      <c r="D44" s="141">
        <v>1</v>
      </c>
      <c r="E44" s="143">
        <v>2351</v>
      </c>
      <c r="F44" s="143">
        <v>2300</v>
      </c>
      <c r="G44" s="143">
        <v>2400</v>
      </c>
      <c r="H44" s="89">
        <f t="shared" si="58"/>
        <v>2350.3333333333335</v>
      </c>
      <c r="I44" s="90">
        <f t="shared" si="59"/>
        <v>50.003333222229628</v>
      </c>
      <c r="J44" s="90">
        <f t="shared" si="60"/>
        <v>2.1274996407132161</v>
      </c>
      <c r="K44" s="89">
        <f t="shared" si="61"/>
        <v>2350.3333333333335</v>
      </c>
      <c r="L44" s="87">
        <f t="shared" si="62"/>
        <v>2350.3333333333335</v>
      </c>
      <c r="M44" s="87">
        <f t="shared" si="63"/>
        <v>2350.3299999999999</v>
      </c>
      <c r="N44" s="86">
        <f t="shared" si="64"/>
        <v>2350.3299999999999</v>
      </c>
    </row>
    <row r="45" ht="14.25">
      <c r="A45" s="138" t="s">
        <v>523</v>
      </c>
      <c r="B45" s="139" t="s">
        <v>524</v>
      </c>
      <c r="C45" s="140" t="s">
        <v>444</v>
      </c>
      <c r="D45" s="142">
        <v>1</v>
      </c>
      <c r="E45" s="143">
        <v>1299</v>
      </c>
      <c r="F45" s="143">
        <v>1300</v>
      </c>
      <c r="G45" s="143">
        <v>1340</v>
      </c>
      <c r="H45" s="89">
        <f t="shared" si="58"/>
        <v>1313</v>
      </c>
      <c r="I45" s="90">
        <f t="shared" si="59"/>
        <v>23.388031127053001</v>
      </c>
      <c r="J45" s="90">
        <f t="shared" si="60"/>
        <v>1.7812666509560549</v>
      </c>
      <c r="K45" s="89">
        <f t="shared" si="61"/>
        <v>1313</v>
      </c>
      <c r="L45" s="87">
        <f t="shared" si="62"/>
        <v>1313</v>
      </c>
      <c r="M45" s="87">
        <f t="shared" si="63"/>
        <v>1313</v>
      </c>
      <c r="N45" s="86">
        <f t="shared" si="64"/>
        <v>1313</v>
      </c>
    </row>
    <row r="46" ht="14.25">
      <c r="A46" s="138" t="s">
        <v>525</v>
      </c>
      <c r="B46" s="139" t="s">
        <v>526</v>
      </c>
      <c r="C46" s="140" t="s">
        <v>444</v>
      </c>
      <c r="D46" s="141">
        <v>1</v>
      </c>
      <c r="E46" s="143">
        <v>4300</v>
      </c>
      <c r="F46" s="143">
        <v>4500</v>
      </c>
      <c r="G46" s="143">
        <v>4550</v>
      </c>
      <c r="H46" s="89">
        <f t="shared" si="58"/>
        <v>4450</v>
      </c>
      <c r="I46" s="90">
        <f t="shared" si="59"/>
        <v>132.28756555322954</v>
      </c>
      <c r="J46" s="90">
        <f t="shared" si="60"/>
        <v>2.9727542820950461</v>
      </c>
      <c r="K46" s="89">
        <f t="shared" si="61"/>
        <v>4450</v>
      </c>
      <c r="L46" s="87">
        <f t="shared" si="62"/>
        <v>4450</v>
      </c>
      <c r="M46" s="87">
        <f t="shared" si="63"/>
        <v>4450</v>
      </c>
      <c r="N46" s="86">
        <f t="shared" si="64"/>
        <v>4450</v>
      </c>
    </row>
    <row r="47" ht="14.25">
      <c r="A47" s="138" t="s">
        <v>527</v>
      </c>
      <c r="B47" s="139" t="s">
        <v>528</v>
      </c>
      <c r="C47" s="140" t="s">
        <v>444</v>
      </c>
      <c r="D47" s="142">
        <v>1</v>
      </c>
      <c r="E47" s="143">
        <v>160</v>
      </c>
      <c r="F47" s="143">
        <v>165</v>
      </c>
      <c r="G47" s="143">
        <v>171</v>
      </c>
      <c r="H47" s="89">
        <f t="shared" si="58"/>
        <v>165.33333333333334</v>
      </c>
      <c r="I47" s="90">
        <f t="shared" si="59"/>
        <v>5.5075705472861021</v>
      </c>
      <c r="J47" s="90">
        <f t="shared" si="60"/>
        <v>3.3311918632778839</v>
      </c>
      <c r="K47" s="89">
        <f t="shared" si="61"/>
        <v>165.33333333333334</v>
      </c>
      <c r="L47" s="87">
        <f t="shared" si="62"/>
        <v>165.33333333333334</v>
      </c>
      <c r="M47" s="87">
        <f t="shared" si="63"/>
        <v>165.33000000000001</v>
      </c>
      <c r="N47" s="86">
        <f t="shared" si="64"/>
        <v>165.33000000000001</v>
      </c>
    </row>
    <row r="48" ht="14.25">
      <c r="A48" s="138" t="s">
        <v>529</v>
      </c>
      <c r="B48" s="139" t="s">
        <v>195</v>
      </c>
      <c r="C48" s="140" t="s">
        <v>444</v>
      </c>
      <c r="D48" s="141">
        <v>1</v>
      </c>
      <c r="E48" s="143">
        <v>1810</v>
      </c>
      <c r="F48" s="143">
        <v>1920</v>
      </c>
      <c r="G48" s="143">
        <v>1760</v>
      </c>
      <c r="H48" s="89">
        <f t="shared" si="58"/>
        <v>1830</v>
      </c>
      <c r="I48" s="90">
        <f t="shared" si="59"/>
        <v>81.853527718724493</v>
      </c>
      <c r="J48" s="90">
        <f t="shared" si="60"/>
        <v>4.4728703671434147</v>
      </c>
      <c r="K48" s="89">
        <f t="shared" si="61"/>
        <v>1830</v>
      </c>
      <c r="L48" s="87">
        <f t="shared" si="62"/>
        <v>1830</v>
      </c>
      <c r="M48" s="87">
        <f t="shared" si="63"/>
        <v>1830</v>
      </c>
      <c r="N48" s="86">
        <f t="shared" si="64"/>
        <v>1830</v>
      </c>
    </row>
    <row r="49" ht="14.25">
      <c r="A49" s="138" t="s">
        <v>530</v>
      </c>
      <c r="B49" s="139" t="s">
        <v>531</v>
      </c>
      <c r="C49" s="140" t="s">
        <v>444</v>
      </c>
      <c r="D49" s="142">
        <v>1</v>
      </c>
      <c r="E49" s="143">
        <v>914</v>
      </c>
      <c r="F49" s="143">
        <v>856</v>
      </c>
      <c r="G49" s="143">
        <v>920</v>
      </c>
      <c r="H49" s="89">
        <f t="shared" si="58"/>
        <v>896.66666666666663</v>
      </c>
      <c r="I49" s="90">
        <f t="shared" si="59"/>
        <v>35.345909711497498</v>
      </c>
      <c r="J49" s="90">
        <f t="shared" si="60"/>
        <v>3.941923016152137</v>
      </c>
      <c r="K49" s="89">
        <f t="shared" si="61"/>
        <v>896.66666666666663</v>
      </c>
      <c r="L49" s="87">
        <f t="shared" si="62"/>
        <v>896.66666666666663</v>
      </c>
      <c r="M49" s="87">
        <f t="shared" si="63"/>
        <v>896.65999999999997</v>
      </c>
      <c r="N49" s="86">
        <f t="shared" si="64"/>
        <v>896.65999999999997</v>
      </c>
    </row>
    <row r="50" ht="14.25">
      <c r="A50" s="138" t="s">
        <v>532</v>
      </c>
      <c r="B50" s="139" t="s">
        <v>533</v>
      </c>
      <c r="C50" s="140" t="s">
        <v>444</v>
      </c>
      <c r="D50" s="141">
        <v>1</v>
      </c>
      <c r="E50" s="143">
        <v>740</v>
      </c>
      <c r="F50" s="143">
        <v>780</v>
      </c>
      <c r="G50" s="143">
        <v>820</v>
      </c>
      <c r="H50" s="89">
        <f t="shared" si="58"/>
        <v>780</v>
      </c>
      <c r="I50" s="90">
        <f t="shared" si="59"/>
        <v>40</v>
      </c>
      <c r="J50" s="90">
        <f t="shared" si="60"/>
        <v>5.1282051282051277</v>
      </c>
      <c r="K50" s="89">
        <f t="shared" si="61"/>
        <v>780</v>
      </c>
      <c r="L50" s="87">
        <f t="shared" si="62"/>
        <v>780</v>
      </c>
      <c r="M50" s="87">
        <f t="shared" si="63"/>
        <v>780</v>
      </c>
      <c r="N50" s="86">
        <f t="shared" si="64"/>
        <v>780</v>
      </c>
    </row>
    <row r="51" ht="14.25">
      <c r="A51" s="138" t="s">
        <v>534</v>
      </c>
      <c r="B51" s="139" t="s">
        <v>535</v>
      </c>
      <c r="C51" s="140" t="s">
        <v>444</v>
      </c>
      <c r="D51" s="142">
        <v>1</v>
      </c>
      <c r="E51" s="143">
        <v>10490</v>
      </c>
      <c r="F51" s="143">
        <v>10570</v>
      </c>
      <c r="G51" s="143">
        <v>10350</v>
      </c>
      <c r="H51" s="89">
        <f t="shared" si="58"/>
        <v>10470</v>
      </c>
      <c r="I51" s="90">
        <f t="shared" si="59"/>
        <v>111.35528725660043</v>
      </c>
      <c r="J51" s="90">
        <f t="shared" si="60"/>
        <v>1.0635653033104149</v>
      </c>
      <c r="K51" s="89">
        <f t="shared" si="61"/>
        <v>10470</v>
      </c>
      <c r="L51" s="87">
        <f t="shared" si="62"/>
        <v>10470</v>
      </c>
      <c r="M51" s="87">
        <f t="shared" si="63"/>
        <v>10470</v>
      </c>
      <c r="N51" s="86">
        <f t="shared" si="64"/>
        <v>10470</v>
      </c>
    </row>
    <row r="52" ht="14.25">
      <c r="A52" s="138" t="s">
        <v>536</v>
      </c>
      <c r="B52" s="139" t="s">
        <v>537</v>
      </c>
      <c r="C52" s="140" t="s">
        <v>444</v>
      </c>
      <c r="D52" s="141">
        <v>1</v>
      </c>
      <c r="E52" s="143">
        <v>10490</v>
      </c>
      <c r="F52" s="143">
        <v>10570</v>
      </c>
      <c r="G52" s="143">
        <v>10350</v>
      </c>
      <c r="H52" s="89">
        <f t="shared" si="58"/>
        <v>10470</v>
      </c>
      <c r="I52" s="90">
        <f t="shared" si="59"/>
        <v>111.35528725660043</v>
      </c>
      <c r="J52" s="90">
        <f t="shared" si="60"/>
        <v>1.0635653033104149</v>
      </c>
      <c r="K52" s="89">
        <f t="shared" si="61"/>
        <v>10470</v>
      </c>
      <c r="L52" s="87">
        <f t="shared" si="62"/>
        <v>10470</v>
      </c>
      <c r="M52" s="87">
        <f t="shared" si="63"/>
        <v>10470</v>
      </c>
      <c r="N52" s="86">
        <f t="shared" si="64"/>
        <v>10470</v>
      </c>
    </row>
    <row r="53" ht="14.25">
      <c r="A53" s="138" t="s">
        <v>538</v>
      </c>
      <c r="B53" s="139" t="s">
        <v>539</v>
      </c>
      <c r="C53" s="140" t="s">
        <v>444</v>
      </c>
      <c r="D53" s="142">
        <v>1</v>
      </c>
      <c r="E53" s="143">
        <v>6760</v>
      </c>
      <c r="F53" s="143">
        <v>6700</v>
      </c>
      <c r="G53" s="143">
        <v>6850</v>
      </c>
      <c r="H53" s="89">
        <f t="shared" si="58"/>
        <v>6770</v>
      </c>
      <c r="I53" s="90">
        <f t="shared" si="59"/>
        <v>75.498344352707491</v>
      </c>
      <c r="J53" s="90">
        <f t="shared" si="60"/>
        <v>1.1151897245599334</v>
      </c>
      <c r="K53" s="89">
        <f t="shared" si="61"/>
        <v>6770</v>
      </c>
      <c r="L53" s="87">
        <f t="shared" si="62"/>
        <v>6770</v>
      </c>
      <c r="M53" s="87">
        <f t="shared" si="63"/>
        <v>6770</v>
      </c>
      <c r="N53" s="86">
        <f t="shared" si="64"/>
        <v>6770</v>
      </c>
    </row>
    <row r="54" ht="14.25">
      <c r="A54" s="138" t="s">
        <v>540</v>
      </c>
      <c r="B54" s="139" t="s">
        <v>541</v>
      </c>
      <c r="C54" s="140" t="s">
        <v>444</v>
      </c>
      <c r="D54" s="141">
        <v>1</v>
      </c>
      <c r="E54" s="143">
        <v>6760</v>
      </c>
      <c r="F54" s="143">
        <v>6700</v>
      </c>
      <c r="G54" s="143">
        <v>6850</v>
      </c>
      <c r="H54" s="89">
        <f t="shared" si="58"/>
        <v>6770</v>
      </c>
      <c r="I54" s="90">
        <f t="shared" si="59"/>
        <v>75.498344352707491</v>
      </c>
      <c r="J54" s="90">
        <f t="shared" si="60"/>
        <v>1.1151897245599334</v>
      </c>
      <c r="K54" s="89">
        <f t="shared" si="61"/>
        <v>6770</v>
      </c>
      <c r="L54" s="87">
        <f t="shared" si="62"/>
        <v>6770</v>
      </c>
      <c r="M54" s="87">
        <f t="shared" si="63"/>
        <v>6770</v>
      </c>
      <c r="N54" s="86">
        <f t="shared" si="64"/>
        <v>6770</v>
      </c>
    </row>
    <row r="55" ht="14.25">
      <c r="A55" s="138" t="s">
        <v>542</v>
      </c>
      <c r="B55" s="139" t="s">
        <v>543</v>
      </c>
      <c r="C55" s="140" t="s">
        <v>444</v>
      </c>
      <c r="D55" s="142">
        <v>1</v>
      </c>
      <c r="E55" s="143">
        <v>1099</v>
      </c>
      <c r="F55" s="143">
        <v>1100</v>
      </c>
      <c r="G55" s="143">
        <v>1210</v>
      </c>
      <c r="H55" s="89">
        <f t="shared" si="58"/>
        <v>1136.3333333333333</v>
      </c>
      <c r="I55" s="90">
        <f t="shared" si="59"/>
        <v>63.799164048859865</v>
      </c>
      <c r="J55" s="90">
        <f t="shared" si="60"/>
        <v>5.6144761556638194</v>
      </c>
      <c r="K55" s="89">
        <f t="shared" si="61"/>
        <v>1136.3333333333333</v>
      </c>
      <c r="L55" s="87">
        <f t="shared" si="62"/>
        <v>1136.3333333333333</v>
      </c>
      <c r="M55" s="87">
        <f t="shared" si="63"/>
        <v>1136.3299999999999</v>
      </c>
      <c r="N55" s="86">
        <f t="shared" si="64"/>
        <v>1136.3299999999999</v>
      </c>
    </row>
    <row r="56" ht="14.25">
      <c r="A56" s="138" t="s">
        <v>544</v>
      </c>
      <c r="B56" s="139" t="s">
        <v>545</v>
      </c>
      <c r="C56" s="140" t="s">
        <v>444</v>
      </c>
      <c r="D56" s="141">
        <v>1</v>
      </c>
      <c r="E56" s="143">
        <v>1980</v>
      </c>
      <c r="F56" s="143">
        <v>2000</v>
      </c>
      <c r="G56" s="143">
        <v>2100</v>
      </c>
      <c r="H56" s="89">
        <f t="shared" si="58"/>
        <v>2026.6666666666667</v>
      </c>
      <c r="I56" s="90">
        <f t="shared" si="59"/>
        <v>64.291005073286371</v>
      </c>
      <c r="J56" s="90">
        <f t="shared" si="60"/>
        <v>3.1722535398003142</v>
      </c>
      <c r="K56" s="89">
        <f t="shared" si="61"/>
        <v>2026.6666666666667</v>
      </c>
      <c r="L56" s="87">
        <f t="shared" si="62"/>
        <v>2026.6666666666667</v>
      </c>
      <c r="M56" s="87">
        <f t="shared" si="63"/>
        <v>2026.6600000000001</v>
      </c>
      <c r="N56" s="86">
        <f t="shared" si="64"/>
        <v>2026.6600000000001</v>
      </c>
    </row>
    <row r="57" ht="14.25">
      <c r="A57" s="138" t="s">
        <v>546</v>
      </c>
      <c r="B57" s="139" t="s">
        <v>547</v>
      </c>
      <c r="C57" s="140" t="s">
        <v>444</v>
      </c>
      <c r="D57" s="142">
        <v>1</v>
      </c>
      <c r="E57" s="143">
        <v>2100</v>
      </c>
      <c r="F57" s="143">
        <v>2140</v>
      </c>
      <c r="G57" s="143">
        <v>1980</v>
      </c>
      <c r="H57" s="89">
        <f t="shared" si="58"/>
        <v>2073.3333333333335</v>
      </c>
      <c r="I57" s="90">
        <f t="shared" si="59"/>
        <v>83.266639978645301</v>
      </c>
      <c r="J57" s="90">
        <f t="shared" si="60"/>
        <v>4.0160758832144028</v>
      </c>
      <c r="K57" s="89">
        <f t="shared" si="61"/>
        <v>2073.3333333333335</v>
      </c>
      <c r="L57" s="87">
        <f t="shared" si="62"/>
        <v>2073.3333333333335</v>
      </c>
      <c r="M57" s="87">
        <f t="shared" si="63"/>
        <v>2073.3299999999999</v>
      </c>
      <c r="N57" s="86">
        <f t="shared" si="64"/>
        <v>2073.3299999999999</v>
      </c>
    </row>
    <row r="58" ht="14.25">
      <c r="A58" s="138" t="s">
        <v>548</v>
      </c>
      <c r="B58" s="139" t="s">
        <v>549</v>
      </c>
      <c r="C58" s="140" t="s">
        <v>463</v>
      </c>
      <c r="D58" s="141">
        <v>1</v>
      </c>
      <c r="E58" s="143">
        <v>1590</v>
      </c>
      <c r="F58" s="143">
        <v>1600</v>
      </c>
      <c r="G58" s="143">
        <v>1650</v>
      </c>
      <c r="H58" s="89">
        <f t="shared" si="58"/>
        <v>1613.3333333333333</v>
      </c>
      <c r="I58" s="90">
        <f t="shared" si="59"/>
        <v>32.145502536643185</v>
      </c>
      <c r="J58" s="90">
        <f t="shared" si="60"/>
        <v>1.9924898266514373</v>
      </c>
      <c r="K58" s="89">
        <f t="shared" si="61"/>
        <v>1613.3333333333333</v>
      </c>
      <c r="L58" s="87">
        <f t="shared" si="62"/>
        <v>1613.3333333333333</v>
      </c>
      <c r="M58" s="87">
        <f t="shared" si="63"/>
        <v>1613.3299999999999</v>
      </c>
      <c r="N58" s="86">
        <f t="shared" si="64"/>
        <v>1613.3299999999999</v>
      </c>
    </row>
    <row r="59" ht="14.25">
      <c r="A59" s="138" t="s">
        <v>550</v>
      </c>
      <c r="B59" s="139" t="s">
        <v>210</v>
      </c>
      <c r="C59" s="140" t="s">
        <v>444</v>
      </c>
      <c r="D59" s="142">
        <v>1</v>
      </c>
      <c r="E59" s="143">
        <v>1392</v>
      </c>
      <c r="F59" s="143">
        <v>1240</v>
      </c>
      <c r="G59" s="143">
        <v>1280</v>
      </c>
      <c r="H59" s="89">
        <f t="shared" si="58"/>
        <v>1304</v>
      </c>
      <c r="I59" s="90">
        <f t="shared" si="59"/>
        <v>78.790862414368831</v>
      </c>
      <c r="J59" s="90">
        <f t="shared" si="60"/>
        <v>6.042244050181659</v>
      </c>
      <c r="K59" s="89">
        <f t="shared" si="61"/>
        <v>1304</v>
      </c>
      <c r="L59" s="87">
        <f t="shared" si="62"/>
        <v>1304</v>
      </c>
      <c r="M59" s="87">
        <f t="shared" si="63"/>
        <v>1304</v>
      </c>
      <c r="N59" s="86">
        <f t="shared" si="64"/>
        <v>1304</v>
      </c>
    </row>
    <row r="60" ht="14.25">
      <c r="A60" s="138" t="s">
        <v>551</v>
      </c>
      <c r="B60" s="139" t="s">
        <v>552</v>
      </c>
      <c r="C60" s="140" t="s">
        <v>444</v>
      </c>
      <c r="D60" s="141">
        <v>1</v>
      </c>
      <c r="E60" s="143">
        <v>1210</v>
      </c>
      <c r="F60" s="143">
        <v>1300</v>
      </c>
      <c r="G60" s="143">
        <v>1250</v>
      </c>
      <c r="H60" s="89">
        <f t="shared" si="58"/>
        <v>1253.3333333333333</v>
      </c>
      <c r="I60" s="90">
        <f t="shared" si="59"/>
        <v>45.09249752822894</v>
      </c>
      <c r="J60" s="90">
        <f t="shared" si="60"/>
        <v>3.5978056538480541</v>
      </c>
      <c r="K60" s="89">
        <f t="shared" si="61"/>
        <v>1253.3333333333333</v>
      </c>
      <c r="L60" s="87">
        <f t="shared" si="62"/>
        <v>1253.3333333333333</v>
      </c>
      <c r="M60" s="87">
        <f t="shared" si="63"/>
        <v>1253.3299999999999</v>
      </c>
      <c r="N60" s="86">
        <f t="shared" si="64"/>
        <v>1253.3299999999999</v>
      </c>
    </row>
    <row r="61" ht="14.25">
      <c r="A61" s="138" t="s">
        <v>553</v>
      </c>
      <c r="B61" s="139" t="s">
        <v>213</v>
      </c>
      <c r="C61" s="140" t="s">
        <v>444</v>
      </c>
      <c r="D61" s="142">
        <v>1</v>
      </c>
      <c r="E61" s="143">
        <v>2039</v>
      </c>
      <c r="F61" s="143">
        <v>2400</v>
      </c>
      <c r="G61" s="143">
        <v>2150</v>
      </c>
      <c r="H61" s="89">
        <f t="shared" si="58"/>
        <v>2196.3333333333335</v>
      </c>
      <c r="I61" s="90">
        <f t="shared" si="59"/>
        <v>184.90628256858483</v>
      </c>
      <c r="J61" s="90">
        <f t="shared" si="60"/>
        <v>8.4188624632835705</v>
      </c>
      <c r="K61" s="89">
        <f t="shared" si="61"/>
        <v>2196.3333333333335</v>
      </c>
      <c r="L61" s="87">
        <f t="shared" si="62"/>
        <v>2196.3333333333335</v>
      </c>
      <c r="M61" s="87">
        <f t="shared" si="63"/>
        <v>2196.3299999999999</v>
      </c>
      <c r="N61" s="86">
        <f t="shared" si="64"/>
        <v>2196.3299999999999</v>
      </c>
    </row>
    <row r="62" ht="14.25">
      <c r="A62" s="138" t="s">
        <v>554</v>
      </c>
      <c r="B62" s="139" t="s">
        <v>555</v>
      </c>
      <c r="C62" s="140" t="s">
        <v>444</v>
      </c>
      <c r="D62" s="141">
        <v>1</v>
      </c>
      <c r="E62" s="143">
        <v>446</v>
      </c>
      <c r="F62" s="143">
        <v>500</v>
      </c>
      <c r="G62" s="143">
        <v>440</v>
      </c>
      <c r="H62" s="89">
        <f t="shared" si="58"/>
        <v>462</v>
      </c>
      <c r="I62" s="90">
        <f t="shared" si="59"/>
        <v>33.045423283716609</v>
      </c>
      <c r="J62" s="90">
        <f t="shared" si="60"/>
        <v>7.1526890224494819</v>
      </c>
      <c r="K62" s="89">
        <f t="shared" si="61"/>
        <v>462</v>
      </c>
      <c r="L62" s="87">
        <f t="shared" si="62"/>
        <v>462</v>
      </c>
      <c r="M62" s="87">
        <f t="shared" si="63"/>
        <v>462</v>
      </c>
      <c r="N62" s="86">
        <f t="shared" si="64"/>
        <v>462</v>
      </c>
    </row>
    <row r="63" ht="14.25">
      <c r="A63" s="138" t="s">
        <v>556</v>
      </c>
      <c r="B63" s="139" t="s">
        <v>557</v>
      </c>
      <c r="C63" s="140" t="s">
        <v>444</v>
      </c>
      <c r="D63" s="142">
        <v>1</v>
      </c>
      <c r="E63" s="143">
        <v>4519</v>
      </c>
      <c r="F63" s="143">
        <v>4600</v>
      </c>
      <c r="G63" s="143">
        <v>4700</v>
      </c>
      <c r="H63" s="89">
        <f t="shared" si="58"/>
        <v>4606.333333333333</v>
      </c>
      <c r="I63" s="90">
        <f t="shared" si="59"/>
        <v>90.666053919498083</v>
      </c>
      <c r="J63" s="90">
        <f t="shared" si="60"/>
        <v>1.9682912060097999</v>
      </c>
      <c r="K63" s="89">
        <f t="shared" si="61"/>
        <v>4606.333333333333</v>
      </c>
      <c r="L63" s="87">
        <f t="shared" si="62"/>
        <v>4606.333333333333</v>
      </c>
      <c r="M63" s="87">
        <f t="shared" si="63"/>
        <v>4606.3299999999999</v>
      </c>
      <c r="N63" s="86">
        <f t="shared" si="64"/>
        <v>4606.3299999999999</v>
      </c>
    </row>
    <row r="64" ht="14.25">
      <c r="A64" s="138" t="s">
        <v>558</v>
      </c>
      <c r="B64" s="139" t="s">
        <v>559</v>
      </c>
      <c r="C64" s="140" t="s">
        <v>444</v>
      </c>
      <c r="D64" s="141">
        <v>1</v>
      </c>
      <c r="E64" s="143">
        <v>150</v>
      </c>
      <c r="F64" s="143">
        <v>250</v>
      </c>
      <c r="G64" s="143">
        <v>200</v>
      </c>
      <c r="H64" s="89">
        <f t="shared" si="58"/>
        <v>200</v>
      </c>
      <c r="I64" s="90">
        <f t="shared" si="59"/>
        <v>50</v>
      </c>
      <c r="J64" s="90">
        <f t="shared" si="60"/>
        <v>25</v>
      </c>
      <c r="K64" s="89">
        <f t="shared" si="61"/>
        <v>200</v>
      </c>
      <c r="L64" s="87">
        <f t="shared" si="62"/>
        <v>200</v>
      </c>
      <c r="M64" s="87">
        <f t="shared" si="63"/>
        <v>200</v>
      </c>
      <c r="N64" s="86">
        <f t="shared" si="64"/>
        <v>200</v>
      </c>
    </row>
    <row r="65" ht="14.25">
      <c r="A65" s="138" t="s">
        <v>560</v>
      </c>
      <c r="B65" s="139" t="s">
        <v>561</v>
      </c>
      <c r="C65" s="140" t="s">
        <v>444</v>
      </c>
      <c r="D65" s="142">
        <v>1</v>
      </c>
      <c r="E65" s="143">
        <v>420</v>
      </c>
      <c r="F65" s="143">
        <v>450</v>
      </c>
      <c r="G65" s="143">
        <v>470</v>
      </c>
      <c r="H65" s="89">
        <f t="shared" si="58"/>
        <v>446.66666666666669</v>
      </c>
      <c r="I65" s="90">
        <f t="shared" si="59"/>
        <v>25.16611478423583</v>
      </c>
      <c r="J65" s="90">
        <f t="shared" si="60"/>
        <v>5.6342048024408573</v>
      </c>
      <c r="K65" s="89">
        <f t="shared" si="61"/>
        <v>446.66666666666669</v>
      </c>
      <c r="L65" s="87">
        <f t="shared" si="62"/>
        <v>446.66666666666669</v>
      </c>
      <c r="M65" s="87">
        <f t="shared" si="63"/>
        <v>446.66000000000003</v>
      </c>
      <c r="N65" s="86">
        <f t="shared" si="64"/>
        <v>446.66000000000003</v>
      </c>
    </row>
    <row r="66" ht="14.25">
      <c r="A66" s="138" t="s">
        <v>562</v>
      </c>
      <c r="B66" s="139" t="s">
        <v>563</v>
      </c>
      <c r="C66" s="140" t="s">
        <v>444</v>
      </c>
      <c r="D66" s="141">
        <v>1</v>
      </c>
      <c r="E66" s="143">
        <v>210</v>
      </c>
      <c r="F66" s="143">
        <v>300</v>
      </c>
      <c r="G66" s="143">
        <v>350</v>
      </c>
      <c r="H66" s="89">
        <f t="shared" si="58"/>
        <v>286.66666666666669</v>
      </c>
      <c r="I66" s="90">
        <f t="shared" si="59"/>
        <v>70.945988845975876</v>
      </c>
      <c r="J66" s="90">
        <f t="shared" si="60"/>
        <v>24.748600760224139</v>
      </c>
      <c r="K66" s="89">
        <f t="shared" si="61"/>
        <v>286.66666666666669</v>
      </c>
      <c r="L66" s="87">
        <f t="shared" si="62"/>
        <v>286.66666666666669</v>
      </c>
      <c r="M66" s="87">
        <f t="shared" si="63"/>
        <v>286.66000000000003</v>
      </c>
      <c r="N66" s="86">
        <f t="shared" si="64"/>
        <v>286.66000000000003</v>
      </c>
    </row>
    <row r="67" ht="14.25">
      <c r="A67" s="138" t="s">
        <v>564</v>
      </c>
      <c r="B67" s="139" t="s">
        <v>565</v>
      </c>
      <c r="C67" s="140" t="s">
        <v>444</v>
      </c>
      <c r="D67" s="142">
        <v>1</v>
      </c>
      <c r="E67" s="143">
        <v>210</v>
      </c>
      <c r="F67" s="143">
        <v>300</v>
      </c>
      <c r="G67" s="143">
        <v>350</v>
      </c>
      <c r="H67" s="89">
        <f t="shared" si="58"/>
        <v>286.66666666666669</v>
      </c>
      <c r="I67" s="90">
        <f t="shared" si="59"/>
        <v>70.945988845975876</v>
      </c>
      <c r="J67" s="90">
        <f t="shared" si="60"/>
        <v>24.748600760224139</v>
      </c>
      <c r="K67" s="89">
        <f t="shared" si="61"/>
        <v>286.66666666666669</v>
      </c>
      <c r="L67" s="87">
        <f t="shared" si="62"/>
        <v>286.66666666666669</v>
      </c>
      <c r="M67" s="87">
        <f t="shared" si="63"/>
        <v>286.66000000000003</v>
      </c>
      <c r="N67" s="86">
        <f t="shared" si="64"/>
        <v>286.66000000000003</v>
      </c>
    </row>
    <row r="68" ht="14.25">
      <c r="A68" s="138" t="s">
        <v>566</v>
      </c>
      <c r="B68" s="139" t="s">
        <v>567</v>
      </c>
      <c r="C68" s="140" t="s">
        <v>444</v>
      </c>
      <c r="D68" s="141">
        <v>1</v>
      </c>
      <c r="E68" s="143">
        <v>4049</v>
      </c>
      <c r="F68" s="143">
        <v>4300</v>
      </c>
      <c r="G68" s="143">
        <v>4350</v>
      </c>
      <c r="H68" s="89">
        <f t="shared" si="58"/>
        <v>4233</v>
      </c>
      <c r="I68" s="90">
        <f t="shared" si="59"/>
        <v>161.29786111415117</v>
      </c>
      <c r="J68" s="90">
        <f t="shared" si="60"/>
        <v>3.8104857338566305</v>
      </c>
      <c r="K68" s="89">
        <f t="shared" si="61"/>
        <v>4233</v>
      </c>
      <c r="L68" s="87">
        <f t="shared" si="62"/>
        <v>4233</v>
      </c>
      <c r="M68" s="87">
        <f t="shared" si="63"/>
        <v>4233</v>
      </c>
      <c r="N68" s="86">
        <f t="shared" si="64"/>
        <v>4233</v>
      </c>
    </row>
    <row r="69" ht="14.25">
      <c r="A69" s="138" t="s">
        <v>568</v>
      </c>
      <c r="B69" s="139" t="s">
        <v>569</v>
      </c>
      <c r="C69" s="140" t="s">
        <v>444</v>
      </c>
      <c r="D69" s="142">
        <v>1</v>
      </c>
      <c r="E69" s="143">
        <v>55090</v>
      </c>
      <c r="F69" s="143">
        <v>57300</v>
      </c>
      <c r="G69" s="143">
        <v>58950</v>
      </c>
      <c r="H69" s="89">
        <f t="shared" ref="H69:H132" si="65">AVERAGE(E69:G69)</f>
        <v>57113.333333333336</v>
      </c>
      <c r="I69" s="90">
        <f t="shared" ref="I69:I132" si="66">STDEV(E69:G69)</f>
        <v>1936.75846024571</v>
      </c>
      <c r="J69" s="90">
        <f t="shared" ref="J69:J132" si="67">I69/H69*100</f>
        <v>3.3910793631009279</v>
      </c>
      <c r="K69" s="89">
        <f t="shared" ref="K69:K132" si="68">H69*D69</f>
        <v>57113.333333333336</v>
      </c>
      <c r="L69" s="87">
        <f t="shared" ref="L69:L132" si="69">K69/D69</f>
        <v>57113.333333333336</v>
      </c>
      <c r="M69" s="87">
        <f t="shared" ref="M69:M132" si="70">ROUNDDOWN(L69,2)</f>
        <v>57113.330000000002</v>
      </c>
      <c r="N69" s="86">
        <f t="shared" ref="N69:N132" si="71">M69*D69</f>
        <v>57113.330000000002</v>
      </c>
    </row>
    <row r="70" ht="14.25">
      <c r="A70" s="138" t="s">
        <v>570</v>
      </c>
      <c r="B70" s="139" t="s">
        <v>571</v>
      </c>
      <c r="C70" s="140" t="s">
        <v>444</v>
      </c>
      <c r="D70" s="141">
        <v>1</v>
      </c>
      <c r="E70" s="143">
        <v>5440</v>
      </c>
      <c r="F70" s="143">
        <v>5600</v>
      </c>
      <c r="G70" s="143">
        <v>5500</v>
      </c>
      <c r="H70" s="89">
        <f t="shared" si="65"/>
        <v>5513.333333333333</v>
      </c>
      <c r="I70" s="90">
        <f t="shared" si="66"/>
        <v>80.829037686547608</v>
      </c>
      <c r="J70" s="90">
        <f t="shared" si="67"/>
        <v>1.4660647706145276</v>
      </c>
      <c r="K70" s="89">
        <f t="shared" si="68"/>
        <v>5513.333333333333</v>
      </c>
      <c r="L70" s="87">
        <f t="shared" si="69"/>
        <v>5513.333333333333</v>
      </c>
      <c r="M70" s="87">
        <f t="shared" si="70"/>
        <v>5513.3299999999999</v>
      </c>
      <c r="N70" s="86">
        <f t="shared" si="71"/>
        <v>5513.3299999999999</v>
      </c>
    </row>
    <row r="71" ht="14.25">
      <c r="A71" s="138" t="s">
        <v>572</v>
      </c>
      <c r="B71" s="139" t="s">
        <v>573</v>
      </c>
      <c r="C71" s="140" t="s">
        <v>444</v>
      </c>
      <c r="D71" s="142">
        <v>1</v>
      </c>
      <c r="E71" s="143">
        <v>3541</v>
      </c>
      <c r="F71" s="143">
        <v>3600</v>
      </c>
      <c r="G71" s="143">
        <v>3350</v>
      </c>
      <c r="H71" s="89">
        <f t="shared" si="65"/>
        <v>3497</v>
      </c>
      <c r="I71" s="90">
        <f t="shared" si="66"/>
        <v>130.67899601695751</v>
      </c>
      <c r="J71" s="90">
        <f t="shared" si="67"/>
        <v>3.7368886478969832</v>
      </c>
      <c r="K71" s="89">
        <f t="shared" si="68"/>
        <v>3497</v>
      </c>
      <c r="L71" s="87">
        <f t="shared" si="69"/>
        <v>3497</v>
      </c>
      <c r="M71" s="87">
        <f t="shared" si="70"/>
        <v>3497</v>
      </c>
      <c r="N71" s="86">
        <f t="shared" si="71"/>
        <v>3497</v>
      </c>
    </row>
    <row r="72" ht="14.25">
      <c r="A72" s="138" t="s">
        <v>574</v>
      </c>
      <c r="B72" s="139" t="s">
        <v>575</v>
      </c>
      <c r="C72" s="140" t="s">
        <v>444</v>
      </c>
      <c r="D72" s="141">
        <v>1</v>
      </c>
      <c r="E72" s="143">
        <v>980</v>
      </c>
      <c r="F72" s="143">
        <v>1000</v>
      </c>
      <c r="G72" s="143">
        <v>950</v>
      </c>
      <c r="H72" s="89">
        <f t="shared" si="65"/>
        <v>976.66666666666663</v>
      </c>
      <c r="I72" s="90">
        <f t="shared" si="66"/>
        <v>25.16611478423583</v>
      </c>
      <c r="J72" s="90">
        <f t="shared" si="67"/>
        <v>2.5767353021401878</v>
      </c>
      <c r="K72" s="89">
        <f t="shared" si="68"/>
        <v>976.66666666666663</v>
      </c>
      <c r="L72" s="87">
        <f t="shared" si="69"/>
        <v>976.66666666666663</v>
      </c>
      <c r="M72" s="87">
        <f t="shared" si="70"/>
        <v>976.65999999999997</v>
      </c>
      <c r="N72" s="86">
        <f t="shared" si="71"/>
        <v>976.65999999999997</v>
      </c>
    </row>
    <row r="73" ht="14.25">
      <c r="A73" s="138" t="s">
        <v>576</v>
      </c>
      <c r="B73" s="139" t="s">
        <v>577</v>
      </c>
      <c r="C73" s="140" t="s">
        <v>444</v>
      </c>
      <c r="D73" s="142">
        <v>1</v>
      </c>
      <c r="E73" s="143">
        <v>710</v>
      </c>
      <c r="F73" s="143">
        <v>750</v>
      </c>
      <c r="G73" s="143">
        <v>780</v>
      </c>
      <c r="H73" s="89">
        <f t="shared" si="65"/>
        <v>746.66666666666663</v>
      </c>
      <c r="I73" s="90">
        <f t="shared" si="66"/>
        <v>35.118845842842461</v>
      </c>
      <c r="J73" s="90">
        <f t="shared" si="67"/>
        <v>4.703416853952116</v>
      </c>
      <c r="K73" s="89">
        <f t="shared" si="68"/>
        <v>746.66666666666663</v>
      </c>
      <c r="L73" s="87">
        <f t="shared" si="69"/>
        <v>746.66666666666663</v>
      </c>
      <c r="M73" s="87">
        <f t="shared" si="70"/>
        <v>746.65999999999997</v>
      </c>
      <c r="N73" s="86">
        <f t="shared" si="71"/>
        <v>746.65999999999997</v>
      </c>
    </row>
    <row r="74" ht="14.25">
      <c r="A74" s="138" t="s">
        <v>578</v>
      </c>
      <c r="B74" s="139" t="s">
        <v>579</v>
      </c>
      <c r="C74" s="140" t="s">
        <v>444</v>
      </c>
      <c r="D74" s="141">
        <v>1</v>
      </c>
      <c r="E74" s="143">
        <v>2219</v>
      </c>
      <c r="F74" s="143">
        <v>2300</v>
      </c>
      <c r="G74" s="143">
        <v>2350</v>
      </c>
      <c r="H74" s="89">
        <f t="shared" si="65"/>
        <v>2289.6666666666665</v>
      </c>
      <c r="I74" s="90">
        <f t="shared" si="66"/>
        <v>66.108496680330987</v>
      </c>
      <c r="J74" s="90">
        <f t="shared" si="67"/>
        <v>2.887254186067739</v>
      </c>
      <c r="K74" s="89">
        <f t="shared" si="68"/>
        <v>2289.6666666666665</v>
      </c>
      <c r="L74" s="87">
        <f t="shared" si="69"/>
        <v>2289.6666666666665</v>
      </c>
      <c r="M74" s="87">
        <f t="shared" si="70"/>
        <v>2289.6599999999999</v>
      </c>
      <c r="N74" s="86">
        <f t="shared" si="71"/>
        <v>2289.6599999999999</v>
      </c>
    </row>
    <row r="75" ht="14.25">
      <c r="A75" s="138" t="s">
        <v>580</v>
      </c>
      <c r="B75" s="139" t="s">
        <v>581</v>
      </c>
      <c r="C75" s="140" t="s">
        <v>444</v>
      </c>
      <c r="D75" s="142">
        <v>1</v>
      </c>
      <c r="E75" s="143">
        <v>679</v>
      </c>
      <c r="F75" s="143">
        <v>800</v>
      </c>
      <c r="G75" s="143">
        <v>900</v>
      </c>
      <c r="H75" s="89">
        <f t="shared" si="65"/>
        <v>793</v>
      </c>
      <c r="I75" s="90">
        <f t="shared" si="66"/>
        <v>110.66616465749593</v>
      </c>
      <c r="J75" s="90">
        <f t="shared" si="67"/>
        <v>13.955380158574519</v>
      </c>
      <c r="K75" s="89">
        <f t="shared" si="68"/>
        <v>793</v>
      </c>
      <c r="L75" s="87">
        <f t="shared" si="69"/>
        <v>793</v>
      </c>
      <c r="M75" s="87">
        <f t="shared" si="70"/>
        <v>793</v>
      </c>
      <c r="N75" s="86">
        <f t="shared" si="71"/>
        <v>793</v>
      </c>
    </row>
    <row r="76" ht="14.25">
      <c r="A76" s="138" t="s">
        <v>582</v>
      </c>
      <c r="B76" s="139" t="s">
        <v>583</v>
      </c>
      <c r="C76" s="140" t="s">
        <v>444</v>
      </c>
      <c r="D76" s="141">
        <v>1</v>
      </c>
      <c r="E76" s="143">
        <v>819</v>
      </c>
      <c r="F76" s="143">
        <v>851</v>
      </c>
      <c r="G76" s="143">
        <v>785</v>
      </c>
      <c r="H76" s="89">
        <f t="shared" si="65"/>
        <v>818.33333333333337</v>
      </c>
      <c r="I76" s="90">
        <f t="shared" si="66"/>
        <v>33.005050118630834</v>
      </c>
      <c r="J76" s="90">
        <f t="shared" si="67"/>
        <v>4.0332036804844194</v>
      </c>
      <c r="K76" s="89">
        <f t="shared" si="68"/>
        <v>818.33333333333337</v>
      </c>
      <c r="L76" s="87">
        <f t="shared" si="69"/>
        <v>818.33333333333337</v>
      </c>
      <c r="M76" s="87">
        <f t="shared" si="70"/>
        <v>818.33000000000004</v>
      </c>
      <c r="N76" s="86">
        <f t="shared" si="71"/>
        <v>818.33000000000004</v>
      </c>
    </row>
    <row r="77" ht="14.25">
      <c r="A77" s="138" t="s">
        <v>584</v>
      </c>
      <c r="B77" s="139" t="s">
        <v>585</v>
      </c>
      <c r="C77" s="140" t="s">
        <v>444</v>
      </c>
      <c r="D77" s="142">
        <v>1</v>
      </c>
      <c r="E77" s="143">
        <v>15120</v>
      </c>
      <c r="F77" s="143">
        <v>15200</v>
      </c>
      <c r="G77" s="143">
        <v>15300</v>
      </c>
      <c r="H77" s="89">
        <f t="shared" si="65"/>
        <v>15206.666666666666</v>
      </c>
      <c r="I77" s="90">
        <f t="shared" si="66"/>
        <v>90.184995056457879</v>
      </c>
      <c r="J77" s="90">
        <f t="shared" si="67"/>
        <v>0.59306222088858751</v>
      </c>
      <c r="K77" s="89">
        <f t="shared" si="68"/>
        <v>15206.666666666666</v>
      </c>
      <c r="L77" s="87">
        <f t="shared" si="69"/>
        <v>15206.666666666666</v>
      </c>
      <c r="M77" s="87">
        <f t="shared" si="70"/>
        <v>15206.66</v>
      </c>
      <c r="N77" s="86">
        <f t="shared" si="71"/>
        <v>15206.66</v>
      </c>
    </row>
    <row r="78" ht="14.25">
      <c r="A78" s="138" t="s">
        <v>586</v>
      </c>
      <c r="B78" s="139" t="s">
        <v>587</v>
      </c>
      <c r="C78" s="140" t="s">
        <v>444</v>
      </c>
      <c r="D78" s="141">
        <v>1</v>
      </c>
      <c r="E78" s="143">
        <v>3607</v>
      </c>
      <c r="F78" s="143">
        <v>3750</v>
      </c>
      <c r="G78" s="143">
        <v>3720</v>
      </c>
      <c r="H78" s="89">
        <f t="shared" si="65"/>
        <v>3692.3333333333335</v>
      </c>
      <c r="I78" s="90">
        <f t="shared" si="66"/>
        <v>75.407780323606744</v>
      </c>
      <c r="J78" s="90">
        <f t="shared" si="67"/>
        <v>2.0422798679319327</v>
      </c>
      <c r="K78" s="89">
        <f t="shared" si="68"/>
        <v>3692.3333333333335</v>
      </c>
      <c r="L78" s="87">
        <f t="shared" si="69"/>
        <v>3692.3333333333335</v>
      </c>
      <c r="M78" s="87">
        <f t="shared" si="70"/>
        <v>3692.3299999999999</v>
      </c>
      <c r="N78" s="86">
        <f t="shared" si="71"/>
        <v>3692.3299999999999</v>
      </c>
    </row>
    <row r="79" ht="14.25">
      <c r="A79" s="138" t="s">
        <v>588</v>
      </c>
      <c r="B79" s="139" t="s">
        <v>589</v>
      </c>
      <c r="C79" s="140" t="s">
        <v>444</v>
      </c>
      <c r="D79" s="142">
        <v>1</v>
      </c>
      <c r="E79" s="143">
        <v>3607</v>
      </c>
      <c r="F79" s="143">
        <v>3750</v>
      </c>
      <c r="G79" s="143">
        <v>3720</v>
      </c>
      <c r="H79" s="89">
        <f t="shared" si="65"/>
        <v>3692.3333333333335</v>
      </c>
      <c r="I79" s="90">
        <f t="shared" si="66"/>
        <v>75.407780323606744</v>
      </c>
      <c r="J79" s="90">
        <f t="shared" si="67"/>
        <v>2.0422798679319327</v>
      </c>
      <c r="K79" s="89">
        <f t="shared" si="68"/>
        <v>3692.3333333333335</v>
      </c>
      <c r="L79" s="87">
        <f t="shared" si="69"/>
        <v>3692.3333333333335</v>
      </c>
      <c r="M79" s="87">
        <f t="shared" si="70"/>
        <v>3692.3299999999999</v>
      </c>
      <c r="N79" s="86">
        <f t="shared" si="71"/>
        <v>3692.3299999999999</v>
      </c>
    </row>
    <row r="80" ht="14.25">
      <c r="A80" s="138" t="s">
        <v>590</v>
      </c>
      <c r="B80" s="139" t="s">
        <v>591</v>
      </c>
      <c r="C80" s="140" t="s">
        <v>444</v>
      </c>
      <c r="D80" s="141">
        <v>1</v>
      </c>
      <c r="E80" s="143">
        <v>4300</v>
      </c>
      <c r="F80" s="143">
        <v>4200</v>
      </c>
      <c r="G80" s="143">
        <v>4500</v>
      </c>
      <c r="H80" s="89">
        <f t="shared" si="65"/>
        <v>4333.333333333333</v>
      </c>
      <c r="I80" s="90">
        <f t="shared" si="66"/>
        <v>152.75252316519467</v>
      </c>
      <c r="J80" s="90">
        <f t="shared" si="67"/>
        <v>3.525058226889108</v>
      </c>
      <c r="K80" s="89">
        <f t="shared" si="68"/>
        <v>4333.333333333333</v>
      </c>
      <c r="L80" s="87">
        <f t="shared" si="69"/>
        <v>4333.333333333333</v>
      </c>
      <c r="M80" s="87">
        <f t="shared" si="70"/>
        <v>4333.3299999999999</v>
      </c>
      <c r="N80" s="86">
        <f t="shared" si="71"/>
        <v>4333.3299999999999</v>
      </c>
    </row>
    <row r="81" ht="14.25">
      <c r="A81" s="138" t="s">
        <v>592</v>
      </c>
      <c r="B81" s="139" t="s">
        <v>593</v>
      </c>
      <c r="C81" s="140" t="s">
        <v>444</v>
      </c>
      <c r="D81" s="142">
        <v>1</v>
      </c>
      <c r="E81" s="143">
        <v>4300</v>
      </c>
      <c r="F81" s="143">
        <v>4200</v>
      </c>
      <c r="G81" s="143">
        <v>4500</v>
      </c>
      <c r="H81" s="89">
        <f t="shared" si="65"/>
        <v>4333.333333333333</v>
      </c>
      <c r="I81" s="90">
        <f t="shared" si="66"/>
        <v>152.75252316519467</v>
      </c>
      <c r="J81" s="90">
        <f t="shared" si="67"/>
        <v>3.525058226889108</v>
      </c>
      <c r="K81" s="89">
        <f t="shared" si="68"/>
        <v>4333.333333333333</v>
      </c>
      <c r="L81" s="87">
        <f t="shared" si="69"/>
        <v>4333.333333333333</v>
      </c>
      <c r="M81" s="87">
        <f t="shared" si="70"/>
        <v>4333.3299999999999</v>
      </c>
      <c r="N81" s="86">
        <f t="shared" si="71"/>
        <v>4333.3299999999999</v>
      </c>
    </row>
    <row r="82" ht="14.25">
      <c r="A82" s="138" t="s">
        <v>594</v>
      </c>
      <c r="B82" s="139" t="s">
        <v>595</v>
      </c>
      <c r="C82" s="140" t="s">
        <v>444</v>
      </c>
      <c r="D82" s="141">
        <v>1</v>
      </c>
      <c r="E82" s="143">
        <v>265</v>
      </c>
      <c r="F82" s="143">
        <v>370</v>
      </c>
      <c r="G82" s="143">
        <v>358</v>
      </c>
      <c r="H82" s="89">
        <f t="shared" si="65"/>
        <v>331</v>
      </c>
      <c r="I82" s="90">
        <f t="shared" si="66"/>
        <v>57.471732182004047</v>
      </c>
      <c r="J82" s="90">
        <f t="shared" si="67"/>
        <v>17.363061082176447</v>
      </c>
      <c r="K82" s="89">
        <f t="shared" si="68"/>
        <v>331</v>
      </c>
      <c r="L82" s="87">
        <f t="shared" si="69"/>
        <v>331</v>
      </c>
      <c r="M82" s="87">
        <f t="shared" si="70"/>
        <v>331</v>
      </c>
      <c r="N82" s="86">
        <f t="shared" si="71"/>
        <v>331</v>
      </c>
    </row>
    <row r="83" ht="14.25">
      <c r="A83" s="138" t="s">
        <v>596</v>
      </c>
      <c r="B83" s="139" t="s">
        <v>597</v>
      </c>
      <c r="C83" s="140" t="s">
        <v>444</v>
      </c>
      <c r="D83" s="142">
        <v>1</v>
      </c>
      <c r="E83" s="143">
        <v>265</v>
      </c>
      <c r="F83" s="143">
        <v>370</v>
      </c>
      <c r="G83" s="143">
        <v>385</v>
      </c>
      <c r="H83" s="89">
        <f t="shared" si="65"/>
        <v>340</v>
      </c>
      <c r="I83" s="90">
        <f t="shared" si="66"/>
        <v>65.383484153110103</v>
      </c>
      <c r="J83" s="90">
        <f t="shared" si="67"/>
        <v>19.230436515620617</v>
      </c>
      <c r="K83" s="89">
        <f t="shared" si="68"/>
        <v>340</v>
      </c>
      <c r="L83" s="87">
        <f t="shared" si="69"/>
        <v>340</v>
      </c>
      <c r="M83" s="87">
        <f t="shared" si="70"/>
        <v>340</v>
      </c>
      <c r="N83" s="86">
        <f t="shared" si="71"/>
        <v>340</v>
      </c>
    </row>
    <row r="84" ht="14.25">
      <c r="A84" s="138" t="s">
        <v>598</v>
      </c>
      <c r="B84" s="139" t="s">
        <v>599</v>
      </c>
      <c r="C84" s="140" t="s">
        <v>444</v>
      </c>
      <c r="D84" s="141">
        <v>1</v>
      </c>
      <c r="E84" s="143">
        <v>110</v>
      </c>
      <c r="F84" s="143">
        <v>120</v>
      </c>
      <c r="G84" s="143">
        <v>120</v>
      </c>
      <c r="H84" s="89">
        <f t="shared" si="65"/>
        <v>116.66666666666667</v>
      </c>
      <c r="I84" s="90">
        <f t="shared" si="66"/>
        <v>5.7735026918962573</v>
      </c>
      <c r="J84" s="90">
        <f t="shared" si="67"/>
        <v>4.948716593053935</v>
      </c>
      <c r="K84" s="89">
        <f t="shared" si="68"/>
        <v>116.66666666666667</v>
      </c>
      <c r="L84" s="87">
        <f t="shared" si="69"/>
        <v>116.66666666666667</v>
      </c>
      <c r="M84" s="87">
        <f t="shared" si="70"/>
        <v>116.66</v>
      </c>
      <c r="N84" s="86">
        <f t="shared" si="71"/>
        <v>116.66</v>
      </c>
    </row>
    <row r="85" ht="14.25">
      <c r="A85" s="138" t="s">
        <v>600</v>
      </c>
      <c r="B85" s="139" t="s">
        <v>601</v>
      </c>
      <c r="C85" s="140" t="s">
        <v>444</v>
      </c>
      <c r="D85" s="142">
        <v>1</v>
      </c>
      <c r="E85" s="143">
        <v>987</v>
      </c>
      <c r="F85" s="143">
        <v>1000</v>
      </c>
      <c r="G85" s="143">
        <v>1100</v>
      </c>
      <c r="H85" s="89">
        <f t="shared" si="65"/>
        <v>1029</v>
      </c>
      <c r="I85" s="90">
        <f t="shared" si="66"/>
        <v>61.830413228442843</v>
      </c>
      <c r="J85" s="90">
        <f t="shared" si="67"/>
        <v>6.0087865139400236</v>
      </c>
      <c r="K85" s="89">
        <f t="shared" si="68"/>
        <v>1029</v>
      </c>
      <c r="L85" s="87">
        <f t="shared" si="69"/>
        <v>1029</v>
      </c>
      <c r="M85" s="87">
        <f t="shared" si="70"/>
        <v>1029</v>
      </c>
      <c r="N85" s="86">
        <f t="shared" si="71"/>
        <v>1029</v>
      </c>
    </row>
    <row r="86" ht="14.25">
      <c r="A86" s="138" t="s">
        <v>602</v>
      </c>
      <c r="B86" s="139" t="s">
        <v>603</v>
      </c>
      <c r="C86" s="140" t="s">
        <v>444</v>
      </c>
      <c r="D86" s="141">
        <v>1</v>
      </c>
      <c r="E86" s="143">
        <v>354</v>
      </c>
      <c r="F86" s="143">
        <v>400</v>
      </c>
      <c r="G86" s="143">
        <v>430</v>
      </c>
      <c r="H86" s="89">
        <f t="shared" si="65"/>
        <v>394.66666666666669</v>
      </c>
      <c r="I86" s="90">
        <f t="shared" si="66"/>
        <v>38.279672586548251</v>
      </c>
      <c r="J86" s="90">
        <f t="shared" si="67"/>
        <v>9.6992413648348617</v>
      </c>
      <c r="K86" s="89">
        <f t="shared" si="68"/>
        <v>394.66666666666669</v>
      </c>
      <c r="L86" s="87">
        <f t="shared" si="69"/>
        <v>394.66666666666669</v>
      </c>
      <c r="M86" s="87">
        <f t="shared" si="70"/>
        <v>394.66000000000003</v>
      </c>
      <c r="N86" s="86">
        <f t="shared" si="71"/>
        <v>394.66000000000003</v>
      </c>
    </row>
    <row r="87" ht="14.25">
      <c r="A87" s="138" t="s">
        <v>604</v>
      </c>
      <c r="B87" s="139" t="s">
        <v>605</v>
      </c>
      <c r="C87" s="140" t="s">
        <v>444</v>
      </c>
      <c r="D87" s="142">
        <v>1</v>
      </c>
      <c r="E87" s="143">
        <v>116</v>
      </c>
      <c r="F87" s="143">
        <v>200</v>
      </c>
      <c r="G87" s="143">
        <v>240</v>
      </c>
      <c r="H87" s="89">
        <f t="shared" si="65"/>
        <v>185.33333333333334</v>
      </c>
      <c r="I87" s="90">
        <f t="shared" si="66"/>
        <v>63.287702860297692</v>
      </c>
      <c r="J87" s="90">
        <f t="shared" si="67"/>
        <v>34.148041111671411</v>
      </c>
      <c r="K87" s="89">
        <f t="shared" si="68"/>
        <v>185.33333333333334</v>
      </c>
      <c r="L87" s="87">
        <f t="shared" si="69"/>
        <v>185.33333333333334</v>
      </c>
      <c r="M87" s="87">
        <f t="shared" si="70"/>
        <v>185.33000000000001</v>
      </c>
      <c r="N87" s="86">
        <f t="shared" si="71"/>
        <v>185.33000000000001</v>
      </c>
    </row>
    <row r="88" ht="14.25">
      <c r="A88" s="138" t="s">
        <v>606</v>
      </c>
      <c r="B88" s="139" t="s">
        <v>244</v>
      </c>
      <c r="C88" s="140" t="s">
        <v>444</v>
      </c>
      <c r="D88" s="141">
        <v>1</v>
      </c>
      <c r="E88" s="143">
        <v>400</v>
      </c>
      <c r="F88" s="143">
        <v>350</v>
      </c>
      <c r="G88" s="143">
        <v>358</v>
      </c>
      <c r="H88" s="89">
        <f t="shared" si="65"/>
        <v>369.33333333333331</v>
      </c>
      <c r="I88" s="90">
        <f t="shared" si="66"/>
        <v>26.857649437978246</v>
      </c>
      <c r="J88" s="90">
        <f t="shared" si="67"/>
        <v>7.2719267431349044</v>
      </c>
      <c r="K88" s="89">
        <f t="shared" si="68"/>
        <v>369.33333333333331</v>
      </c>
      <c r="L88" s="87">
        <f t="shared" si="69"/>
        <v>369.33333333333331</v>
      </c>
      <c r="M88" s="87">
        <f t="shared" si="70"/>
        <v>369.32999999999998</v>
      </c>
      <c r="N88" s="86">
        <f t="shared" si="71"/>
        <v>369.32999999999998</v>
      </c>
    </row>
    <row r="89" ht="14.25">
      <c r="A89" s="138" t="s">
        <v>607</v>
      </c>
      <c r="B89" s="139" t="s">
        <v>608</v>
      </c>
      <c r="C89" s="140" t="s">
        <v>444</v>
      </c>
      <c r="D89" s="142">
        <v>1</v>
      </c>
      <c r="E89" s="143">
        <v>2459</v>
      </c>
      <c r="F89" s="143">
        <v>2470</v>
      </c>
      <c r="G89" s="143">
        <v>2480</v>
      </c>
      <c r="H89" s="89">
        <f t="shared" si="65"/>
        <v>2469.6666666666665</v>
      </c>
      <c r="I89" s="90">
        <f t="shared" si="66"/>
        <v>10.503967504392488</v>
      </c>
      <c r="J89" s="90">
        <f t="shared" si="67"/>
        <v>0.42531924029123314</v>
      </c>
      <c r="K89" s="89">
        <f t="shared" si="68"/>
        <v>2469.6666666666665</v>
      </c>
      <c r="L89" s="87">
        <f t="shared" si="69"/>
        <v>2469.6666666666665</v>
      </c>
      <c r="M89" s="87">
        <f t="shared" si="70"/>
        <v>2469.6599999999999</v>
      </c>
      <c r="N89" s="86">
        <f t="shared" si="71"/>
        <v>2469.6599999999999</v>
      </c>
    </row>
    <row r="90" ht="14.25">
      <c r="A90" s="138" t="s">
        <v>609</v>
      </c>
      <c r="B90" s="139" t="s">
        <v>610</v>
      </c>
      <c r="C90" s="140" t="s">
        <v>444</v>
      </c>
      <c r="D90" s="141">
        <v>1</v>
      </c>
      <c r="E90" s="143">
        <v>5520</v>
      </c>
      <c r="F90" s="143">
        <v>6000</v>
      </c>
      <c r="G90" s="143">
        <v>6100</v>
      </c>
      <c r="H90" s="89">
        <f t="shared" si="65"/>
        <v>5873.333333333333</v>
      </c>
      <c r="I90" s="90">
        <f t="shared" si="66"/>
        <v>310.05375877955964</v>
      </c>
      <c r="J90" s="90">
        <f t="shared" si="67"/>
        <v>5.2790083787666235</v>
      </c>
      <c r="K90" s="89">
        <f t="shared" si="68"/>
        <v>5873.333333333333</v>
      </c>
      <c r="L90" s="87">
        <f t="shared" si="69"/>
        <v>5873.333333333333</v>
      </c>
      <c r="M90" s="87">
        <f t="shared" si="70"/>
        <v>5873.3299999999999</v>
      </c>
      <c r="N90" s="86">
        <f t="shared" si="71"/>
        <v>5873.3299999999999</v>
      </c>
    </row>
    <row r="91" ht="14.25">
      <c r="A91" s="138" t="s">
        <v>611</v>
      </c>
      <c r="B91" s="139" t="s">
        <v>612</v>
      </c>
      <c r="C91" s="140" t="s">
        <v>444</v>
      </c>
      <c r="D91" s="142">
        <v>1</v>
      </c>
      <c r="E91" s="143">
        <v>1680</v>
      </c>
      <c r="F91" s="143">
        <v>1700</v>
      </c>
      <c r="G91" s="143">
        <v>1800</v>
      </c>
      <c r="H91" s="89">
        <f t="shared" si="65"/>
        <v>1726.6666666666667</v>
      </c>
      <c r="I91" s="90">
        <f t="shared" si="66"/>
        <v>64.291005073286371</v>
      </c>
      <c r="J91" s="90">
        <f t="shared" si="67"/>
        <v>3.723417282236662</v>
      </c>
      <c r="K91" s="89">
        <f t="shared" si="68"/>
        <v>1726.6666666666667</v>
      </c>
      <c r="L91" s="87">
        <f t="shared" si="69"/>
        <v>1726.6666666666667</v>
      </c>
      <c r="M91" s="87">
        <f t="shared" si="70"/>
        <v>1726.6600000000001</v>
      </c>
      <c r="N91" s="86">
        <f t="shared" si="71"/>
        <v>1726.6600000000001</v>
      </c>
    </row>
    <row r="92" ht="14.25">
      <c r="A92" s="138" t="s">
        <v>613</v>
      </c>
      <c r="B92" s="139" t="s">
        <v>614</v>
      </c>
      <c r="C92" s="140" t="s">
        <v>444</v>
      </c>
      <c r="D92" s="141">
        <v>1</v>
      </c>
      <c r="E92" s="143">
        <v>1680</v>
      </c>
      <c r="F92" s="143">
        <v>1700</v>
      </c>
      <c r="G92" s="143">
        <v>1800</v>
      </c>
      <c r="H92" s="89">
        <f t="shared" si="65"/>
        <v>1726.6666666666667</v>
      </c>
      <c r="I92" s="90">
        <f t="shared" si="66"/>
        <v>64.291005073286371</v>
      </c>
      <c r="J92" s="90">
        <f t="shared" si="67"/>
        <v>3.723417282236662</v>
      </c>
      <c r="K92" s="89">
        <f t="shared" si="68"/>
        <v>1726.6666666666667</v>
      </c>
      <c r="L92" s="87">
        <f t="shared" si="69"/>
        <v>1726.6666666666667</v>
      </c>
      <c r="M92" s="87">
        <f t="shared" si="70"/>
        <v>1726.6600000000001</v>
      </c>
      <c r="N92" s="86">
        <f t="shared" si="71"/>
        <v>1726.6600000000001</v>
      </c>
    </row>
    <row r="93" ht="14.25">
      <c r="A93" s="138" t="s">
        <v>615</v>
      </c>
      <c r="B93" s="139" t="s">
        <v>616</v>
      </c>
      <c r="C93" s="140" t="s">
        <v>444</v>
      </c>
      <c r="D93" s="142">
        <v>1</v>
      </c>
      <c r="E93" s="143">
        <v>4485</v>
      </c>
      <c r="F93" s="143">
        <v>4500</v>
      </c>
      <c r="G93" s="143">
        <v>4600</v>
      </c>
      <c r="H93" s="89">
        <f t="shared" si="65"/>
        <v>4528.333333333333</v>
      </c>
      <c r="I93" s="90">
        <f t="shared" si="66"/>
        <v>62.516664445036838</v>
      </c>
      <c r="J93" s="90">
        <f t="shared" si="67"/>
        <v>1.3805667525587819</v>
      </c>
      <c r="K93" s="89">
        <f t="shared" si="68"/>
        <v>4528.333333333333</v>
      </c>
      <c r="L93" s="87">
        <f t="shared" si="69"/>
        <v>4528.333333333333</v>
      </c>
      <c r="M93" s="87">
        <f t="shared" si="70"/>
        <v>4528.3299999999999</v>
      </c>
      <c r="N93" s="86">
        <f t="shared" si="71"/>
        <v>4528.3299999999999</v>
      </c>
    </row>
    <row r="94" ht="14.25">
      <c r="A94" s="138" t="s">
        <v>617</v>
      </c>
      <c r="B94" s="139" t="s">
        <v>618</v>
      </c>
      <c r="C94" s="140" t="s">
        <v>444</v>
      </c>
      <c r="D94" s="141">
        <v>1</v>
      </c>
      <c r="E94" s="143">
        <v>684</v>
      </c>
      <c r="F94" s="143">
        <v>750</v>
      </c>
      <c r="G94" s="143">
        <v>900</v>
      </c>
      <c r="H94" s="89">
        <f t="shared" si="65"/>
        <v>778</v>
      </c>
      <c r="I94" s="90">
        <f t="shared" si="66"/>
        <v>110.68875281617369</v>
      </c>
      <c r="J94" s="90">
        <f t="shared" si="67"/>
        <v>14.227346120330807</v>
      </c>
      <c r="K94" s="89">
        <f t="shared" si="68"/>
        <v>778</v>
      </c>
      <c r="L94" s="87">
        <f t="shared" si="69"/>
        <v>778</v>
      </c>
      <c r="M94" s="87">
        <f t="shared" si="70"/>
        <v>778</v>
      </c>
      <c r="N94" s="86">
        <f t="shared" si="71"/>
        <v>778</v>
      </c>
    </row>
    <row r="95" ht="14.25">
      <c r="A95" s="138" t="s">
        <v>619</v>
      </c>
      <c r="B95" s="139" t="s">
        <v>620</v>
      </c>
      <c r="C95" s="140" t="s">
        <v>444</v>
      </c>
      <c r="D95" s="142">
        <v>1</v>
      </c>
      <c r="E95" s="143">
        <v>1790</v>
      </c>
      <c r="F95" s="143">
        <v>1830</v>
      </c>
      <c r="G95" s="143">
        <v>1901</v>
      </c>
      <c r="H95" s="89">
        <f t="shared" si="65"/>
        <v>1840.3333333333333</v>
      </c>
      <c r="I95" s="90">
        <f t="shared" si="66"/>
        <v>56.21684207898317</v>
      </c>
      <c r="J95" s="90">
        <f t="shared" si="67"/>
        <v>3.0547097670159307</v>
      </c>
      <c r="K95" s="89">
        <f t="shared" si="68"/>
        <v>1840.3333333333333</v>
      </c>
      <c r="L95" s="87">
        <f t="shared" si="69"/>
        <v>1840.3333333333333</v>
      </c>
      <c r="M95" s="87">
        <f t="shared" si="70"/>
        <v>1840.3299999999999</v>
      </c>
      <c r="N95" s="86">
        <f t="shared" si="71"/>
        <v>1840.3299999999999</v>
      </c>
    </row>
    <row r="96" ht="14.25">
      <c r="A96" s="138" t="s">
        <v>621</v>
      </c>
      <c r="B96" s="139" t="s">
        <v>622</v>
      </c>
      <c r="C96" s="140" t="s">
        <v>444</v>
      </c>
      <c r="D96" s="141">
        <v>1</v>
      </c>
      <c r="E96" s="143">
        <v>2679</v>
      </c>
      <c r="F96" s="143">
        <v>2800</v>
      </c>
      <c r="G96" s="143">
        <v>2600</v>
      </c>
      <c r="H96" s="89">
        <f t="shared" si="65"/>
        <v>2693</v>
      </c>
      <c r="I96" s="90">
        <f t="shared" si="66"/>
        <v>100.7323185477233</v>
      </c>
      <c r="J96" s="90">
        <f t="shared" si="67"/>
        <v>3.7405242683892794</v>
      </c>
      <c r="K96" s="89">
        <f t="shared" si="68"/>
        <v>2693</v>
      </c>
      <c r="L96" s="87">
        <f t="shared" si="69"/>
        <v>2693</v>
      </c>
      <c r="M96" s="87">
        <f t="shared" si="70"/>
        <v>2693</v>
      </c>
      <c r="N96" s="86">
        <f t="shared" si="71"/>
        <v>2693</v>
      </c>
    </row>
    <row r="97" ht="14.25">
      <c r="A97" s="138" t="s">
        <v>623</v>
      </c>
      <c r="B97" s="139" t="s">
        <v>624</v>
      </c>
      <c r="C97" s="140" t="s">
        <v>444</v>
      </c>
      <c r="D97" s="142">
        <v>1</v>
      </c>
      <c r="E97" s="143">
        <v>2176</v>
      </c>
      <c r="F97" s="143">
        <v>2100</v>
      </c>
      <c r="G97" s="143">
        <v>2359</v>
      </c>
      <c r="H97" s="89">
        <f t="shared" si="65"/>
        <v>2211.6666666666665</v>
      </c>
      <c r="I97" s="90">
        <f t="shared" si="66"/>
        <v>133.13276581418015</v>
      </c>
      <c r="J97" s="90">
        <f t="shared" si="67"/>
        <v>6.0195674068205047</v>
      </c>
      <c r="K97" s="89">
        <f t="shared" si="68"/>
        <v>2211.6666666666665</v>
      </c>
      <c r="L97" s="87">
        <f t="shared" si="69"/>
        <v>2211.6666666666665</v>
      </c>
      <c r="M97" s="87">
        <f t="shared" si="70"/>
        <v>2211.6599999999999</v>
      </c>
      <c r="N97" s="86">
        <f t="shared" si="71"/>
        <v>2211.6599999999999</v>
      </c>
    </row>
    <row r="98" ht="14.25">
      <c r="A98" s="138" t="s">
        <v>625</v>
      </c>
      <c r="B98" s="139" t="s">
        <v>626</v>
      </c>
      <c r="C98" s="140" t="s">
        <v>444</v>
      </c>
      <c r="D98" s="141">
        <v>1</v>
      </c>
      <c r="E98" s="143">
        <v>379</v>
      </c>
      <c r="F98" s="143">
        <v>400</v>
      </c>
      <c r="G98" s="143">
        <v>500</v>
      </c>
      <c r="H98" s="89">
        <f t="shared" si="65"/>
        <v>426.33333333333331</v>
      </c>
      <c r="I98" s="90">
        <f t="shared" si="66"/>
        <v>64.655497317191319</v>
      </c>
      <c r="J98" s="90">
        <f t="shared" si="67"/>
        <v>15.16548021513479</v>
      </c>
      <c r="K98" s="89">
        <f t="shared" si="68"/>
        <v>426.33333333333331</v>
      </c>
      <c r="L98" s="87">
        <f t="shared" si="69"/>
        <v>426.33333333333331</v>
      </c>
      <c r="M98" s="87">
        <f t="shared" si="70"/>
        <v>426.32999999999998</v>
      </c>
      <c r="N98" s="86">
        <f t="shared" si="71"/>
        <v>426.32999999999998</v>
      </c>
    </row>
    <row r="99" ht="14.25">
      <c r="A99" s="138" t="s">
        <v>627</v>
      </c>
      <c r="B99" s="139" t="s">
        <v>628</v>
      </c>
      <c r="C99" s="140" t="s">
        <v>444</v>
      </c>
      <c r="D99" s="142">
        <v>1</v>
      </c>
      <c r="E99" s="143">
        <v>470</v>
      </c>
      <c r="F99" s="143">
        <v>500</v>
      </c>
      <c r="G99" s="143">
        <v>550</v>
      </c>
      <c r="H99" s="89">
        <f t="shared" si="65"/>
        <v>506.66666666666669</v>
      </c>
      <c r="I99" s="90">
        <f t="shared" si="66"/>
        <v>40.414518843273804</v>
      </c>
      <c r="J99" s="90">
        <f t="shared" si="67"/>
        <v>7.9765497716987763</v>
      </c>
      <c r="K99" s="89">
        <f t="shared" si="68"/>
        <v>506.66666666666669</v>
      </c>
      <c r="L99" s="87">
        <f t="shared" si="69"/>
        <v>506.66666666666669</v>
      </c>
      <c r="M99" s="87">
        <f t="shared" si="70"/>
        <v>506.66000000000003</v>
      </c>
      <c r="N99" s="86">
        <f t="shared" si="71"/>
        <v>506.66000000000003</v>
      </c>
    </row>
    <row r="100" ht="14.25">
      <c r="A100" s="138" t="s">
        <v>629</v>
      </c>
      <c r="B100" s="139" t="s">
        <v>630</v>
      </c>
      <c r="C100" s="140" t="s">
        <v>444</v>
      </c>
      <c r="D100" s="141">
        <v>1</v>
      </c>
      <c r="E100" s="143">
        <v>1730</v>
      </c>
      <c r="F100" s="143">
        <v>1800</v>
      </c>
      <c r="G100" s="143">
        <v>1850</v>
      </c>
      <c r="H100" s="89">
        <f t="shared" si="65"/>
        <v>1793.3333333333333</v>
      </c>
      <c r="I100" s="90">
        <f t="shared" si="66"/>
        <v>60.277137733417078</v>
      </c>
      <c r="J100" s="90">
        <f t="shared" si="67"/>
        <v>3.3611786840195399</v>
      </c>
      <c r="K100" s="89">
        <f t="shared" si="68"/>
        <v>1793.3333333333333</v>
      </c>
      <c r="L100" s="87">
        <f t="shared" si="69"/>
        <v>1793.3333333333333</v>
      </c>
      <c r="M100" s="87">
        <f t="shared" si="70"/>
        <v>1793.3299999999999</v>
      </c>
      <c r="N100" s="86">
        <f t="shared" si="71"/>
        <v>1793.3299999999999</v>
      </c>
    </row>
    <row r="101" ht="14.25">
      <c r="A101" s="138" t="s">
        <v>631</v>
      </c>
      <c r="B101" s="139" t="s">
        <v>632</v>
      </c>
      <c r="C101" s="140" t="s">
        <v>444</v>
      </c>
      <c r="D101" s="142">
        <v>1</v>
      </c>
      <c r="E101" s="143">
        <v>1730</v>
      </c>
      <c r="F101" s="143">
        <v>1800</v>
      </c>
      <c r="G101" s="143">
        <v>1850</v>
      </c>
      <c r="H101" s="89">
        <f t="shared" si="65"/>
        <v>1793.3333333333333</v>
      </c>
      <c r="I101" s="90">
        <f t="shared" si="66"/>
        <v>60.277137733417078</v>
      </c>
      <c r="J101" s="90">
        <f t="shared" si="67"/>
        <v>3.3611786840195399</v>
      </c>
      <c r="K101" s="89">
        <f t="shared" si="68"/>
        <v>1793.3333333333333</v>
      </c>
      <c r="L101" s="87">
        <f t="shared" si="69"/>
        <v>1793.3333333333333</v>
      </c>
      <c r="M101" s="87">
        <f t="shared" si="70"/>
        <v>1793.3299999999999</v>
      </c>
      <c r="N101" s="86">
        <f t="shared" si="71"/>
        <v>1793.3299999999999</v>
      </c>
    </row>
    <row r="102" ht="14.25">
      <c r="A102" s="138" t="s">
        <v>633</v>
      </c>
      <c r="B102" s="139" t="s">
        <v>634</v>
      </c>
      <c r="C102" s="140" t="s">
        <v>444</v>
      </c>
      <c r="D102" s="141">
        <v>1</v>
      </c>
      <c r="E102" s="143">
        <v>5390</v>
      </c>
      <c r="F102" s="143">
        <v>5610</v>
      </c>
      <c r="G102" s="143">
        <v>5930</v>
      </c>
      <c r="H102" s="89">
        <f t="shared" si="65"/>
        <v>5643.333333333333</v>
      </c>
      <c r="I102" s="90">
        <f t="shared" si="66"/>
        <v>271.53882472555068</v>
      </c>
      <c r="J102" s="90">
        <f t="shared" si="67"/>
        <v>4.8116743897026106</v>
      </c>
      <c r="K102" s="89">
        <f t="shared" si="68"/>
        <v>5643.333333333333</v>
      </c>
      <c r="L102" s="87">
        <f t="shared" si="69"/>
        <v>5643.333333333333</v>
      </c>
      <c r="M102" s="87">
        <f t="shared" si="70"/>
        <v>5643.3299999999999</v>
      </c>
      <c r="N102" s="86">
        <f t="shared" si="71"/>
        <v>5643.3299999999999</v>
      </c>
    </row>
    <row r="103" ht="14.25">
      <c r="A103" s="138" t="s">
        <v>635</v>
      </c>
      <c r="B103" s="139" t="s">
        <v>636</v>
      </c>
      <c r="C103" s="140" t="s">
        <v>444</v>
      </c>
      <c r="D103" s="142">
        <v>1</v>
      </c>
      <c r="E103" s="143">
        <v>5400</v>
      </c>
      <c r="F103" s="143">
        <v>5510</v>
      </c>
      <c r="G103" s="143">
        <v>5730</v>
      </c>
      <c r="H103" s="89">
        <f t="shared" si="65"/>
        <v>5546.666666666667</v>
      </c>
      <c r="I103" s="90">
        <f t="shared" si="66"/>
        <v>168.02777548171414</v>
      </c>
      <c r="J103" s="90">
        <f t="shared" si="67"/>
        <v>3.0293469137328271</v>
      </c>
      <c r="K103" s="89">
        <f t="shared" si="68"/>
        <v>5546.666666666667</v>
      </c>
      <c r="L103" s="87">
        <f t="shared" si="69"/>
        <v>5546.666666666667</v>
      </c>
      <c r="M103" s="87">
        <f t="shared" si="70"/>
        <v>5546.6599999999999</v>
      </c>
      <c r="N103" s="86">
        <f t="shared" si="71"/>
        <v>5546.6599999999999</v>
      </c>
    </row>
    <row r="104" ht="14.25">
      <c r="A104" s="138" t="s">
        <v>637</v>
      </c>
      <c r="B104" s="139" t="s">
        <v>638</v>
      </c>
      <c r="C104" s="140" t="s">
        <v>444</v>
      </c>
      <c r="D104" s="141">
        <v>1</v>
      </c>
      <c r="E104" s="143">
        <v>12650</v>
      </c>
      <c r="F104" s="143">
        <v>13030</v>
      </c>
      <c r="G104" s="143">
        <v>13920</v>
      </c>
      <c r="H104" s="89">
        <f t="shared" si="65"/>
        <v>13200</v>
      </c>
      <c r="I104" s="90">
        <f t="shared" si="66"/>
        <v>651.84353950929051</v>
      </c>
      <c r="J104" s="90">
        <f t="shared" si="67"/>
        <v>4.9382086326461403</v>
      </c>
      <c r="K104" s="89">
        <f t="shared" si="68"/>
        <v>13200</v>
      </c>
      <c r="L104" s="87">
        <f t="shared" si="69"/>
        <v>13200</v>
      </c>
      <c r="M104" s="87">
        <f t="shared" si="70"/>
        <v>13200</v>
      </c>
      <c r="N104" s="86">
        <f t="shared" si="71"/>
        <v>13200</v>
      </c>
    </row>
    <row r="105" ht="14.25">
      <c r="A105" s="138" t="s">
        <v>639</v>
      </c>
      <c r="B105" s="139" t="s">
        <v>640</v>
      </c>
      <c r="C105" s="140" t="s">
        <v>444</v>
      </c>
      <c r="D105" s="142">
        <v>1</v>
      </c>
      <c r="E105" s="143">
        <v>12650</v>
      </c>
      <c r="F105" s="143">
        <v>13030</v>
      </c>
      <c r="G105" s="143">
        <v>13410</v>
      </c>
      <c r="H105" s="89">
        <f t="shared" si="65"/>
        <v>13030</v>
      </c>
      <c r="I105" s="90">
        <f t="shared" si="66"/>
        <v>380</v>
      </c>
      <c r="J105" s="90">
        <f t="shared" si="67"/>
        <v>2.916346891788181</v>
      </c>
      <c r="K105" s="89">
        <f t="shared" si="68"/>
        <v>13030</v>
      </c>
      <c r="L105" s="87">
        <f t="shared" si="69"/>
        <v>13030</v>
      </c>
      <c r="M105" s="87">
        <f t="shared" si="70"/>
        <v>13030</v>
      </c>
      <c r="N105" s="86">
        <f t="shared" si="71"/>
        <v>13030</v>
      </c>
    </row>
    <row r="106" ht="14.25">
      <c r="A106" s="138" t="s">
        <v>641</v>
      </c>
      <c r="B106" s="139" t="s">
        <v>642</v>
      </c>
      <c r="C106" s="140" t="s">
        <v>444</v>
      </c>
      <c r="D106" s="141">
        <v>1</v>
      </c>
      <c r="E106" s="143">
        <v>470</v>
      </c>
      <c r="F106" s="143">
        <v>590</v>
      </c>
      <c r="G106" s="143">
        <v>700</v>
      </c>
      <c r="H106" s="89">
        <f t="shared" si="65"/>
        <v>586.66666666666663</v>
      </c>
      <c r="I106" s="90">
        <f t="shared" si="66"/>
        <v>115.03622617824931</v>
      </c>
      <c r="J106" s="90">
        <f t="shared" si="67"/>
        <v>19.608447644019769</v>
      </c>
      <c r="K106" s="89">
        <f t="shared" si="68"/>
        <v>586.66666666666663</v>
      </c>
      <c r="L106" s="87">
        <f t="shared" si="69"/>
        <v>586.66666666666663</v>
      </c>
      <c r="M106" s="87">
        <f t="shared" si="70"/>
        <v>586.65999999999997</v>
      </c>
      <c r="N106" s="86">
        <f t="shared" si="71"/>
        <v>586.65999999999997</v>
      </c>
    </row>
    <row r="107" ht="14.25">
      <c r="A107" s="138" t="s">
        <v>643</v>
      </c>
      <c r="B107" s="139" t="s">
        <v>303</v>
      </c>
      <c r="C107" s="140" t="s">
        <v>444</v>
      </c>
      <c r="D107" s="142">
        <v>1</v>
      </c>
      <c r="E107" s="143">
        <v>740</v>
      </c>
      <c r="F107" s="143">
        <v>800</v>
      </c>
      <c r="G107" s="143">
        <v>850</v>
      </c>
      <c r="H107" s="89">
        <f t="shared" si="65"/>
        <v>796.66666666666663</v>
      </c>
      <c r="I107" s="90">
        <f t="shared" si="66"/>
        <v>55.075705472861017</v>
      </c>
      <c r="J107" s="90">
        <f t="shared" si="67"/>
        <v>6.9132684693967814</v>
      </c>
      <c r="K107" s="89">
        <f t="shared" si="68"/>
        <v>796.66666666666663</v>
      </c>
      <c r="L107" s="87">
        <f t="shared" si="69"/>
        <v>796.66666666666663</v>
      </c>
      <c r="M107" s="87">
        <f t="shared" si="70"/>
        <v>796.65999999999997</v>
      </c>
      <c r="N107" s="86">
        <f t="shared" si="71"/>
        <v>796.65999999999997</v>
      </c>
    </row>
    <row r="108" ht="14.25">
      <c r="A108" s="138" t="s">
        <v>644</v>
      </c>
      <c r="B108" s="139" t="s">
        <v>304</v>
      </c>
      <c r="C108" s="140" t="s">
        <v>444</v>
      </c>
      <c r="D108" s="141">
        <v>1</v>
      </c>
      <c r="E108" s="143">
        <v>782</v>
      </c>
      <c r="F108" s="143">
        <v>900</v>
      </c>
      <c r="G108" s="143">
        <v>950</v>
      </c>
      <c r="H108" s="89">
        <f t="shared" si="65"/>
        <v>877.33333333333337</v>
      </c>
      <c r="I108" s="90">
        <f t="shared" si="66"/>
        <v>86.26316324673779</v>
      </c>
      <c r="J108" s="90">
        <f t="shared" si="67"/>
        <v>9.8324274217406291</v>
      </c>
      <c r="K108" s="89">
        <f t="shared" si="68"/>
        <v>877.33333333333337</v>
      </c>
      <c r="L108" s="87">
        <f t="shared" si="69"/>
        <v>877.33333333333337</v>
      </c>
      <c r="M108" s="87">
        <f t="shared" si="70"/>
        <v>877.33000000000004</v>
      </c>
      <c r="N108" s="86">
        <f t="shared" si="71"/>
        <v>877.33000000000004</v>
      </c>
    </row>
    <row r="109" ht="14.25">
      <c r="A109" s="138" t="s">
        <v>645</v>
      </c>
      <c r="B109" s="139" t="s">
        <v>646</v>
      </c>
      <c r="C109" s="140" t="s">
        <v>444</v>
      </c>
      <c r="D109" s="142">
        <v>1</v>
      </c>
      <c r="E109" s="143">
        <v>1900</v>
      </c>
      <c r="F109" s="143">
        <v>1950</v>
      </c>
      <c r="G109" s="143">
        <v>1730</v>
      </c>
      <c r="H109" s="89">
        <f t="shared" si="65"/>
        <v>1860</v>
      </c>
      <c r="I109" s="90">
        <f t="shared" si="66"/>
        <v>115.32562594670796</v>
      </c>
      <c r="J109" s="90">
        <f t="shared" si="67"/>
        <v>6.2003024702531162</v>
      </c>
      <c r="K109" s="89">
        <f t="shared" si="68"/>
        <v>1860</v>
      </c>
      <c r="L109" s="87">
        <f t="shared" si="69"/>
        <v>1860</v>
      </c>
      <c r="M109" s="87">
        <f t="shared" si="70"/>
        <v>1860</v>
      </c>
      <c r="N109" s="86">
        <f t="shared" si="71"/>
        <v>1860</v>
      </c>
    </row>
    <row r="110" ht="14.25">
      <c r="A110" s="138" t="s">
        <v>647</v>
      </c>
      <c r="B110" s="139" t="s">
        <v>648</v>
      </c>
      <c r="C110" s="140" t="s">
        <v>444</v>
      </c>
      <c r="D110" s="141">
        <v>1</v>
      </c>
      <c r="E110" s="143">
        <v>979</v>
      </c>
      <c r="F110" s="143">
        <v>1050</v>
      </c>
      <c r="G110" s="143">
        <v>1030</v>
      </c>
      <c r="H110" s="89">
        <f t="shared" si="65"/>
        <v>1019.6666666666666</v>
      </c>
      <c r="I110" s="90">
        <f t="shared" si="66"/>
        <v>36.610563138708116</v>
      </c>
      <c r="J110" s="90">
        <f t="shared" si="67"/>
        <v>3.5904442437438497</v>
      </c>
      <c r="K110" s="89">
        <f t="shared" si="68"/>
        <v>1019.6666666666666</v>
      </c>
      <c r="L110" s="87">
        <f t="shared" si="69"/>
        <v>1019.6666666666666</v>
      </c>
      <c r="M110" s="87">
        <f t="shared" si="70"/>
        <v>1019.66</v>
      </c>
      <c r="N110" s="86">
        <f t="shared" si="71"/>
        <v>1019.66</v>
      </c>
    </row>
    <row r="111" ht="14.25">
      <c r="A111" s="138" t="s">
        <v>649</v>
      </c>
      <c r="B111" s="139" t="s">
        <v>650</v>
      </c>
      <c r="C111" s="140" t="s">
        <v>444</v>
      </c>
      <c r="D111" s="142">
        <v>1</v>
      </c>
      <c r="E111" s="143">
        <v>900</v>
      </c>
      <c r="F111" s="143">
        <v>850</v>
      </c>
      <c r="G111" s="143">
        <v>990</v>
      </c>
      <c r="H111" s="89">
        <f t="shared" si="65"/>
        <v>913.33333333333337</v>
      </c>
      <c r="I111" s="90">
        <f t="shared" si="66"/>
        <v>70.945988845975876</v>
      </c>
      <c r="J111" s="90">
        <f t="shared" si="67"/>
        <v>7.7678089977345852</v>
      </c>
      <c r="K111" s="89">
        <f t="shared" si="68"/>
        <v>913.33333333333337</v>
      </c>
      <c r="L111" s="87">
        <f t="shared" si="69"/>
        <v>913.33333333333337</v>
      </c>
      <c r="M111" s="87">
        <f t="shared" si="70"/>
        <v>913.33000000000004</v>
      </c>
      <c r="N111" s="86">
        <f t="shared" si="71"/>
        <v>913.33000000000004</v>
      </c>
    </row>
    <row r="112" ht="14.25">
      <c r="A112" s="138" t="s">
        <v>651</v>
      </c>
      <c r="B112" s="139" t="s">
        <v>652</v>
      </c>
      <c r="C112" s="140" t="s">
        <v>444</v>
      </c>
      <c r="D112" s="141">
        <v>1</v>
      </c>
      <c r="E112" s="143">
        <v>900</v>
      </c>
      <c r="F112" s="143">
        <v>850</v>
      </c>
      <c r="G112" s="143">
        <v>990</v>
      </c>
      <c r="H112" s="89">
        <f t="shared" si="65"/>
        <v>913.33333333333337</v>
      </c>
      <c r="I112" s="90">
        <f t="shared" si="66"/>
        <v>70.945988845975876</v>
      </c>
      <c r="J112" s="90">
        <f t="shared" si="67"/>
        <v>7.7678089977345852</v>
      </c>
      <c r="K112" s="89">
        <f t="shared" si="68"/>
        <v>913.33333333333337</v>
      </c>
      <c r="L112" s="87">
        <f t="shared" si="69"/>
        <v>913.33333333333337</v>
      </c>
      <c r="M112" s="87">
        <f t="shared" si="70"/>
        <v>913.33000000000004</v>
      </c>
      <c r="N112" s="86">
        <f t="shared" si="71"/>
        <v>913.33000000000004</v>
      </c>
    </row>
    <row r="113" ht="14.25">
      <c r="A113" s="138" t="s">
        <v>653</v>
      </c>
      <c r="B113" s="139" t="s">
        <v>654</v>
      </c>
      <c r="C113" s="140" t="s">
        <v>444</v>
      </c>
      <c r="D113" s="142">
        <v>1</v>
      </c>
      <c r="E113" s="143">
        <v>1279</v>
      </c>
      <c r="F113" s="143">
        <v>1354</v>
      </c>
      <c r="G113" s="143">
        <v>1459</v>
      </c>
      <c r="H113" s="89">
        <f t="shared" si="65"/>
        <v>1364</v>
      </c>
      <c r="I113" s="90">
        <f t="shared" si="66"/>
        <v>90.415706600125617</v>
      </c>
      <c r="J113" s="90">
        <f t="shared" si="67"/>
        <v>6.6287174926778309</v>
      </c>
      <c r="K113" s="89">
        <f t="shared" si="68"/>
        <v>1364</v>
      </c>
      <c r="L113" s="87">
        <f t="shared" si="69"/>
        <v>1364</v>
      </c>
      <c r="M113" s="87">
        <f t="shared" si="70"/>
        <v>1364</v>
      </c>
      <c r="N113" s="86">
        <f t="shared" si="71"/>
        <v>1364</v>
      </c>
    </row>
    <row r="114" ht="14.25">
      <c r="A114" s="138" t="s">
        <v>655</v>
      </c>
      <c r="B114" s="139" t="s">
        <v>656</v>
      </c>
      <c r="C114" s="140" t="s">
        <v>463</v>
      </c>
      <c r="D114" s="141">
        <v>1</v>
      </c>
      <c r="E114" s="143">
        <v>2370</v>
      </c>
      <c r="F114" s="143">
        <v>2450</v>
      </c>
      <c r="G114" s="143">
        <v>2555</v>
      </c>
      <c r="H114" s="89">
        <f t="shared" si="65"/>
        <v>2458.3333333333335</v>
      </c>
      <c r="I114" s="90">
        <f t="shared" si="66"/>
        <v>92.781104398111864</v>
      </c>
      <c r="J114" s="90">
        <f t="shared" si="67"/>
        <v>3.7741466195842115</v>
      </c>
      <c r="K114" s="89">
        <f t="shared" si="68"/>
        <v>2458.3333333333335</v>
      </c>
      <c r="L114" s="87">
        <f t="shared" si="69"/>
        <v>2458.3333333333335</v>
      </c>
      <c r="M114" s="87">
        <f t="shared" si="70"/>
        <v>2458.3299999999999</v>
      </c>
      <c r="N114" s="86">
        <f t="shared" si="71"/>
        <v>2458.3299999999999</v>
      </c>
    </row>
    <row r="115" ht="14.25">
      <c r="A115" s="138" t="s">
        <v>657</v>
      </c>
      <c r="B115" s="139" t="s">
        <v>658</v>
      </c>
      <c r="C115" s="140" t="s">
        <v>444</v>
      </c>
      <c r="D115" s="142">
        <v>1</v>
      </c>
      <c r="E115" s="143">
        <v>3750</v>
      </c>
      <c r="F115" s="143">
        <v>3800</v>
      </c>
      <c r="G115" s="143">
        <v>3900</v>
      </c>
      <c r="H115" s="89">
        <f t="shared" si="65"/>
        <v>3816.6666666666665</v>
      </c>
      <c r="I115" s="90">
        <f t="shared" si="66"/>
        <v>76.376261582597337</v>
      </c>
      <c r="J115" s="90">
        <f t="shared" si="67"/>
        <v>2.0011247576226379</v>
      </c>
      <c r="K115" s="89">
        <f t="shared" si="68"/>
        <v>3816.6666666666665</v>
      </c>
      <c r="L115" s="87">
        <f t="shared" si="69"/>
        <v>3816.6666666666665</v>
      </c>
      <c r="M115" s="87">
        <f t="shared" si="70"/>
        <v>3816.6599999999999</v>
      </c>
      <c r="N115" s="86">
        <f t="shared" si="71"/>
        <v>3816.6599999999999</v>
      </c>
    </row>
    <row r="116" ht="14.25">
      <c r="A116" s="138" t="s">
        <v>659</v>
      </c>
      <c r="B116" s="139" t="s">
        <v>660</v>
      </c>
      <c r="C116" s="140" t="s">
        <v>444</v>
      </c>
      <c r="D116" s="141">
        <v>1</v>
      </c>
      <c r="E116" s="143">
        <v>2505</v>
      </c>
      <c r="F116" s="143">
        <v>2750</v>
      </c>
      <c r="G116" s="143">
        <v>2800</v>
      </c>
      <c r="H116" s="89">
        <f t="shared" si="65"/>
        <v>2685</v>
      </c>
      <c r="I116" s="90">
        <f t="shared" si="66"/>
        <v>157.87653403846943</v>
      </c>
      <c r="J116" s="90">
        <f t="shared" si="67"/>
        <v>5.8799454018051929</v>
      </c>
      <c r="K116" s="89">
        <f t="shared" si="68"/>
        <v>2685</v>
      </c>
      <c r="L116" s="87">
        <f t="shared" si="69"/>
        <v>2685</v>
      </c>
      <c r="M116" s="87">
        <f t="shared" si="70"/>
        <v>2685</v>
      </c>
      <c r="N116" s="86">
        <f t="shared" si="71"/>
        <v>2685</v>
      </c>
    </row>
    <row r="117" ht="14.25">
      <c r="A117" s="138" t="s">
        <v>661</v>
      </c>
      <c r="B117" s="139" t="s">
        <v>662</v>
      </c>
      <c r="C117" s="140" t="s">
        <v>463</v>
      </c>
      <c r="D117" s="142">
        <v>1</v>
      </c>
      <c r="E117" s="143">
        <v>700</v>
      </c>
      <c r="F117" s="143">
        <v>800</v>
      </c>
      <c r="G117" s="143">
        <v>900</v>
      </c>
      <c r="H117" s="89">
        <f t="shared" si="65"/>
        <v>800</v>
      </c>
      <c r="I117" s="90">
        <f t="shared" si="66"/>
        <v>100</v>
      </c>
      <c r="J117" s="90">
        <f t="shared" si="67"/>
        <v>12.5</v>
      </c>
      <c r="K117" s="89">
        <f t="shared" si="68"/>
        <v>800</v>
      </c>
      <c r="L117" s="87">
        <f t="shared" si="69"/>
        <v>800</v>
      </c>
      <c r="M117" s="87">
        <f t="shared" si="70"/>
        <v>800</v>
      </c>
      <c r="N117" s="86">
        <f t="shared" si="71"/>
        <v>800</v>
      </c>
    </row>
    <row r="118" ht="14.25">
      <c r="A118" s="138" t="s">
        <v>663</v>
      </c>
      <c r="B118" s="139" t="s">
        <v>336</v>
      </c>
      <c r="C118" s="140" t="s">
        <v>444</v>
      </c>
      <c r="D118" s="141">
        <v>1</v>
      </c>
      <c r="E118" s="143">
        <v>380</v>
      </c>
      <c r="F118" s="143">
        <v>400</v>
      </c>
      <c r="G118" s="143">
        <v>450</v>
      </c>
      <c r="H118" s="89">
        <f t="shared" si="65"/>
        <v>410</v>
      </c>
      <c r="I118" s="90">
        <f t="shared" si="66"/>
        <v>36.055512754639892</v>
      </c>
      <c r="J118" s="90">
        <f t="shared" si="67"/>
        <v>8.79402750113168</v>
      </c>
      <c r="K118" s="89">
        <f t="shared" si="68"/>
        <v>410</v>
      </c>
      <c r="L118" s="87">
        <f t="shared" si="69"/>
        <v>410</v>
      </c>
      <c r="M118" s="87">
        <f t="shared" si="70"/>
        <v>410</v>
      </c>
      <c r="N118" s="86">
        <f t="shared" si="71"/>
        <v>410</v>
      </c>
    </row>
    <row r="119" ht="14.25">
      <c r="A119" s="138" t="s">
        <v>664</v>
      </c>
      <c r="B119" s="139" t="s">
        <v>665</v>
      </c>
      <c r="C119" s="140" t="s">
        <v>444</v>
      </c>
      <c r="D119" s="142">
        <v>1</v>
      </c>
      <c r="E119" s="143">
        <v>3270</v>
      </c>
      <c r="F119" s="143">
        <v>3370</v>
      </c>
      <c r="G119" s="143">
        <v>3500</v>
      </c>
      <c r="H119" s="89">
        <f t="shared" si="65"/>
        <v>3380</v>
      </c>
      <c r="I119" s="90">
        <f t="shared" si="66"/>
        <v>115.32562594670796</v>
      </c>
      <c r="J119" s="90">
        <f t="shared" si="67"/>
        <v>3.4120007676540816</v>
      </c>
      <c r="K119" s="89">
        <f t="shared" si="68"/>
        <v>3380</v>
      </c>
      <c r="L119" s="87">
        <f t="shared" si="69"/>
        <v>3380</v>
      </c>
      <c r="M119" s="87">
        <f t="shared" si="70"/>
        <v>3380</v>
      </c>
      <c r="N119" s="86">
        <f t="shared" si="71"/>
        <v>3380</v>
      </c>
    </row>
    <row r="120" ht="14.25">
      <c r="A120" s="138" t="s">
        <v>666</v>
      </c>
      <c r="B120" s="139" t="s">
        <v>667</v>
      </c>
      <c r="C120" s="140" t="s">
        <v>444</v>
      </c>
      <c r="D120" s="141">
        <v>1</v>
      </c>
      <c r="E120" s="143">
        <v>3031</v>
      </c>
      <c r="F120" s="143">
        <v>3120</v>
      </c>
      <c r="G120" s="143">
        <v>3200</v>
      </c>
      <c r="H120" s="89">
        <f t="shared" si="65"/>
        <v>3117</v>
      </c>
      <c r="I120" s="90">
        <f t="shared" si="66"/>
        <v>84.539931393395392</v>
      </c>
      <c r="J120" s="90">
        <f t="shared" si="67"/>
        <v>2.7122210905805386</v>
      </c>
      <c r="K120" s="89">
        <f t="shared" si="68"/>
        <v>3117</v>
      </c>
      <c r="L120" s="87">
        <f t="shared" si="69"/>
        <v>3117</v>
      </c>
      <c r="M120" s="87">
        <f t="shared" si="70"/>
        <v>3117</v>
      </c>
      <c r="N120" s="86">
        <f t="shared" si="71"/>
        <v>3117</v>
      </c>
    </row>
    <row r="121" ht="14.25">
      <c r="A121" s="138" t="s">
        <v>668</v>
      </c>
      <c r="B121" s="139" t="s">
        <v>669</v>
      </c>
      <c r="C121" s="140" t="s">
        <v>444</v>
      </c>
      <c r="D121" s="142">
        <v>1</v>
      </c>
      <c r="E121" s="143">
        <v>1839</v>
      </c>
      <c r="F121" s="143">
        <v>1950</v>
      </c>
      <c r="G121" s="143">
        <v>2010</v>
      </c>
      <c r="H121" s="89">
        <f t="shared" si="65"/>
        <v>1933</v>
      </c>
      <c r="I121" s="90">
        <f t="shared" si="66"/>
        <v>86.758284906975888</v>
      </c>
      <c r="J121" s="90">
        <f t="shared" si="67"/>
        <v>4.4882713350737662</v>
      </c>
      <c r="K121" s="89">
        <f t="shared" si="68"/>
        <v>1933</v>
      </c>
      <c r="L121" s="87">
        <f t="shared" si="69"/>
        <v>1933</v>
      </c>
      <c r="M121" s="87">
        <f t="shared" si="70"/>
        <v>1933</v>
      </c>
      <c r="N121" s="86">
        <f t="shared" si="71"/>
        <v>1933</v>
      </c>
    </row>
    <row r="122" ht="14.25">
      <c r="A122" s="138" t="s">
        <v>670</v>
      </c>
      <c r="B122" s="139" t="s">
        <v>671</v>
      </c>
      <c r="C122" s="140" t="s">
        <v>444</v>
      </c>
      <c r="D122" s="141">
        <v>1</v>
      </c>
      <c r="E122" s="143">
        <v>5052</v>
      </c>
      <c r="F122" s="143">
        <v>4800</v>
      </c>
      <c r="G122" s="143">
        <v>4950</v>
      </c>
      <c r="H122" s="89">
        <f t="shared" si="65"/>
        <v>4934</v>
      </c>
      <c r="I122" s="90">
        <f t="shared" si="66"/>
        <v>126.7596150199266</v>
      </c>
      <c r="J122" s="90">
        <f t="shared" si="67"/>
        <v>2.5691044795283058</v>
      </c>
      <c r="K122" s="89">
        <f t="shared" si="68"/>
        <v>4934</v>
      </c>
      <c r="L122" s="87">
        <f t="shared" si="69"/>
        <v>4934</v>
      </c>
      <c r="M122" s="87">
        <f t="shared" si="70"/>
        <v>4934</v>
      </c>
      <c r="N122" s="86">
        <f t="shared" si="71"/>
        <v>4934</v>
      </c>
    </row>
    <row r="123" ht="14.25">
      <c r="A123" s="138" t="s">
        <v>672</v>
      </c>
      <c r="B123" s="139" t="s">
        <v>673</v>
      </c>
      <c r="C123" s="140" t="s">
        <v>444</v>
      </c>
      <c r="D123" s="142">
        <v>1</v>
      </c>
      <c r="E123" s="143">
        <v>528</v>
      </c>
      <c r="F123" s="143">
        <v>750</v>
      </c>
      <c r="G123" s="143">
        <v>800</v>
      </c>
      <c r="H123" s="89">
        <f t="shared" si="65"/>
        <v>692.66666666666663</v>
      </c>
      <c r="I123" s="90">
        <f t="shared" si="66"/>
        <v>144.7802933183012</v>
      </c>
      <c r="J123" s="90">
        <f t="shared" si="67"/>
        <v>20.9018710276662</v>
      </c>
      <c r="K123" s="89">
        <f t="shared" si="68"/>
        <v>692.66666666666663</v>
      </c>
      <c r="L123" s="87">
        <f t="shared" si="69"/>
        <v>692.66666666666663</v>
      </c>
      <c r="M123" s="87">
        <f t="shared" si="70"/>
        <v>692.65999999999997</v>
      </c>
      <c r="N123" s="86">
        <f t="shared" si="71"/>
        <v>692.65999999999997</v>
      </c>
    </row>
    <row r="124" ht="14.25">
      <c r="A124" s="138" t="s">
        <v>674</v>
      </c>
      <c r="B124" s="139" t="s">
        <v>675</v>
      </c>
      <c r="C124" s="140" t="s">
        <v>444</v>
      </c>
      <c r="D124" s="141">
        <v>1</v>
      </c>
      <c r="E124" s="143">
        <v>8180</v>
      </c>
      <c r="F124" s="143">
        <v>9200</v>
      </c>
      <c r="G124" s="143">
        <v>8750</v>
      </c>
      <c r="H124" s="89">
        <f t="shared" si="65"/>
        <v>8710</v>
      </c>
      <c r="I124" s="90">
        <f t="shared" si="66"/>
        <v>511.17511676528233</v>
      </c>
      <c r="J124" s="90">
        <f t="shared" si="67"/>
        <v>5.868830272850543</v>
      </c>
      <c r="K124" s="89">
        <f t="shared" si="68"/>
        <v>8710</v>
      </c>
      <c r="L124" s="87">
        <f t="shared" si="69"/>
        <v>8710</v>
      </c>
      <c r="M124" s="87">
        <f t="shared" si="70"/>
        <v>8710</v>
      </c>
      <c r="N124" s="86">
        <f t="shared" si="71"/>
        <v>8710</v>
      </c>
    </row>
    <row r="125" ht="14.25">
      <c r="A125" s="138" t="s">
        <v>676</v>
      </c>
      <c r="B125" s="139" t="s">
        <v>677</v>
      </c>
      <c r="C125" s="140" t="s">
        <v>444</v>
      </c>
      <c r="D125" s="142">
        <v>1</v>
      </c>
      <c r="E125" s="143">
        <v>1647</v>
      </c>
      <c r="F125" s="143">
        <v>1700</v>
      </c>
      <c r="G125" s="143">
        <v>1750</v>
      </c>
      <c r="H125" s="89">
        <f t="shared" si="65"/>
        <v>1699</v>
      </c>
      <c r="I125" s="90">
        <f t="shared" si="66"/>
        <v>51.507281038703645</v>
      </c>
      <c r="J125" s="90">
        <f t="shared" si="67"/>
        <v>3.0316233689643113</v>
      </c>
      <c r="K125" s="89">
        <f t="shared" si="68"/>
        <v>1699</v>
      </c>
      <c r="L125" s="87">
        <f t="shared" si="69"/>
        <v>1699</v>
      </c>
      <c r="M125" s="87">
        <f t="shared" si="70"/>
        <v>1699</v>
      </c>
      <c r="N125" s="86">
        <f t="shared" si="71"/>
        <v>1699</v>
      </c>
    </row>
    <row r="126" ht="14.25">
      <c r="A126" s="138" t="s">
        <v>678</v>
      </c>
      <c r="B126" s="139" t="s">
        <v>679</v>
      </c>
      <c r="C126" s="140" t="s">
        <v>444</v>
      </c>
      <c r="D126" s="141">
        <v>1</v>
      </c>
      <c r="E126" s="143">
        <v>3625</v>
      </c>
      <c r="F126" s="143">
        <v>3750</v>
      </c>
      <c r="G126" s="143">
        <v>3800</v>
      </c>
      <c r="H126" s="89">
        <f t="shared" si="65"/>
        <v>3725</v>
      </c>
      <c r="I126" s="90">
        <f t="shared" si="66"/>
        <v>90.13878188659973</v>
      </c>
      <c r="J126" s="90">
        <f t="shared" si="67"/>
        <v>2.4198330707812006</v>
      </c>
      <c r="K126" s="89">
        <f t="shared" si="68"/>
        <v>3725</v>
      </c>
      <c r="L126" s="87">
        <f t="shared" si="69"/>
        <v>3725</v>
      </c>
      <c r="M126" s="87">
        <f t="shared" si="70"/>
        <v>3725</v>
      </c>
      <c r="N126" s="86">
        <f t="shared" si="71"/>
        <v>3725</v>
      </c>
    </row>
    <row r="127" ht="14.25">
      <c r="A127" s="138" t="s">
        <v>680</v>
      </c>
      <c r="B127" s="139" t="s">
        <v>681</v>
      </c>
      <c r="C127" s="140" t="s">
        <v>444</v>
      </c>
      <c r="D127" s="142">
        <v>1</v>
      </c>
      <c r="E127" s="143">
        <v>6360</v>
      </c>
      <c r="F127" s="143">
        <v>6540</v>
      </c>
      <c r="G127" s="143">
        <v>6600</v>
      </c>
      <c r="H127" s="89">
        <f t="shared" si="65"/>
        <v>6500</v>
      </c>
      <c r="I127" s="90">
        <f t="shared" si="66"/>
        <v>124.89995996796796</v>
      </c>
      <c r="J127" s="90">
        <f t="shared" si="67"/>
        <v>1.9215378456610457</v>
      </c>
      <c r="K127" s="89">
        <f t="shared" si="68"/>
        <v>6500</v>
      </c>
      <c r="L127" s="87">
        <f t="shared" si="69"/>
        <v>6500</v>
      </c>
      <c r="M127" s="87">
        <f t="shared" si="70"/>
        <v>6500</v>
      </c>
      <c r="N127" s="86">
        <f t="shared" si="71"/>
        <v>6500</v>
      </c>
    </row>
    <row r="128" ht="14.25">
      <c r="A128" s="138" t="s">
        <v>682</v>
      </c>
      <c r="B128" s="139" t="s">
        <v>683</v>
      </c>
      <c r="C128" s="140" t="s">
        <v>444</v>
      </c>
      <c r="D128" s="141">
        <v>1</v>
      </c>
      <c r="E128" s="143">
        <v>3601</v>
      </c>
      <c r="F128" s="143">
        <v>3751</v>
      </c>
      <c r="G128" s="143">
        <v>3459</v>
      </c>
      <c r="H128" s="89">
        <f t="shared" si="65"/>
        <v>3603.6666666666665</v>
      </c>
      <c r="I128" s="90">
        <f t="shared" si="66"/>
        <v>146.01826369784479</v>
      </c>
      <c r="J128" s="90">
        <f t="shared" si="67"/>
        <v>4.0519359087367901</v>
      </c>
      <c r="K128" s="89">
        <f t="shared" si="68"/>
        <v>3603.6666666666665</v>
      </c>
      <c r="L128" s="87">
        <f t="shared" si="69"/>
        <v>3603.6666666666665</v>
      </c>
      <c r="M128" s="87">
        <f t="shared" si="70"/>
        <v>3603.6599999999999</v>
      </c>
      <c r="N128" s="86">
        <f t="shared" si="71"/>
        <v>3603.6599999999999</v>
      </c>
    </row>
    <row r="129" ht="15">
      <c r="A129" s="138" t="s">
        <v>684</v>
      </c>
      <c r="B129" s="139" t="s">
        <v>685</v>
      </c>
      <c r="C129" s="140" t="s">
        <v>444</v>
      </c>
      <c r="D129" s="142">
        <v>1</v>
      </c>
      <c r="E129" s="143">
        <v>2470</v>
      </c>
      <c r="F129" s="143">
        <v>2300</v>
      </c>
      <c r="G129" s="143">
        <v>2350</v>
      </c>
      <c r="H129" s="89">
        <f t="shared" si="65"/>
        <v>2373.3333333333335</v>
      </c>
      <c r="I129" s="90">
        <f t="shared" si="66"/>
        <v>87.368949480541048</v>
      </c>
      <c r="J129" s="90">
        <f t="shared" si="67"/>
        <v>3.6812759612587516</v>
      </c>
      <c r="K129" s="89">
        <f t="shared" si="68"/>
        <v>2373.3333333333335</v>
      </c>
      <c r="L129" s="87">
        <f t="shared" si="69"/>
        <v>2373.3333333333335</v>
      </c>
      <c r="M129" s="87">
        <f t="shared" si="70"/>
        <v>2373.3299999999999</v>
      </c>
      <c r="N129" s="86">
        <f t="shared" si="71"/>
        <v>2373.3299999999999</v>
      </c>
    </row>
    <row r="130" ht="15">
      <c r="A130" s="138" t="s">
        <v>686</v>
      </c>
      <c r="B130" s="139" t="s">
        <v>687</v>
      </c>
      <c r="C130" s="140" t="s">
        <v>444</v>
      </c>
      <c r="D130" s="141">
        <v>1</v>
      </c>
      <c r="E130" s="143">
        <v>2300</v>
      </c>
      <c r="F130" s="143">
        <v>2500</v>
      </c>
      <c r="G130" s="143">
        <v>2700</v>
      </c>
      <c r="H130" s="89">
        <f t="shared" si="65"/>
        <v>2500</v>
      </c>
      <c r="I130" s="90">
        <f t="shared" si="66"/>
        <v>200</v>
      </c>
      <c r="J130" s="90">
        <f t="shared" si="67"/>
        <v>8</v>
      </c>
      <c r="K130" s="89">
        <f t="shared" si="68"/>
        <v>2500</v>
      </c>
      <c r="L130" s="87">
        <f t="shared" si="69"/>
        <v>2500</v>
      </c>
      <c r="M130" s="87">
        <f t="shared" si="70"/>
        <v>2500</v>
      </c>
      <c r="N130" s="86">
        <f t="shared" si="71"/>
        <v>2500</v>
      </c>
    </row>
    <row r="131" ht="15">
      <c r="A131" s="138" t="s">
        <v>688</v>
      </c>
      <c r="B131" s="139" t="s">
        <v>689</v>
      </c>
      <c r="C131" s="140" t="s">
        <v>444</v>
      </c>
      <c r="D131" s="142">
        <v>1</v>
      </c>
      <c r="E131" s="143">
        <v>6478</v>
      </c>
      <c r="F131" s="143">
        <v>6600</v>
      </c>
      <c r="G131" s="143">
        <v>6758</v>
      </c>
      <c r="H131" s="89">
        <f t="shared" si="65"/>
        <v>6612</v>
      </c>
      <c r="I131" s="90">
        <f t="shared" si="66"/>
        <v>140.38518440348327</v>
      </c>
      <c r="J131" s="90">
        <f t="shared" si="67"/>
        <v>2.1231879068887367</v>
      </c>
      <c r="K131" s="89">
        <f t="shared" si="68"/>
        <v>6612</v>
      </c>
      <c r="L131" s="87">
        <f t="shared" si="69"/>
        <v>6612</v>
      </c>
      <c r="M131" s="87">
        <f t="shared" si="70"/>
        <v>6612</v>
      </c>
      <c r="N131" s="86">
        <f t="shared" si="71"/>
        <v>6612</v>
      </c>
    </row>
    <row r="132" ht="15">
      <c r="A132" s="138" t="s">
        <v>690</v>
      </c>
      <c r="B132" s="139" t="s">
        <v>691</v>
      </c>
      <c r="C132" s="140" t="s">
        <v>463</v>
      </c>
      <c r="D132" s="144">
        <v>1</v>
      </c>
      <c r="E132" s="89">
        <v>3069</v>
      </c>
      <c r="F132" s="89">
        <v>3100</v>
      </c>
      <c r="G132" s="89">
        <v>3250</v>
      </c>
      <c r="H132" s="89">
        <f t="shared" si="65"/>
        <v>3139.6666666666665</v>
      </c>
      <c r="I132" s="90">
        <f t="shared" si="66"/>
        <v>96.80048209246344</v>
      </c>
      <c r="J132" s="90">
        <f t="shared" si="67"/>
        <v>3.0831451988256751</v>
      </c>
      <c r="K132" s="89">
        <f t="shared" si="68"/>
        <v>3139.6666666666665</v>
      </c>
      <c r="L132" s="87">
        <f t="shared" si="69"/>
        <v>3139.6666666666665</v>
      </c>
      <c r="M132" s="87">
        <f t="shared" si="70"/>
        <v>3139.6599999999999</v>
      </c>
      <c r="N132" s="86">
        <f t="shared" si="71"/>
        <v>3139.6599999999999</v>
      </c>
    </row>
    <row r="133" ht="15">
      <c r="A133" s="138" t="s">
        <v>692</v>
      </c>
      <c r="B133" s="139" t="s">
        <v>693</v>
      </c>
      <c r="C133" s="140" t="s">
        <v>463</v>
      </c>
      <c r="D133" s="145">
        <v>1</v>
      </c>
      <c r="E133" s="89">
        <v>6190</v>
      </c>
      <c r="F133" s="89">
        <v>6250</v>
      </c>
      <c r="G133" s="89">
        <v>6400</v>
      </c>
      <c r="H133" s="89">
        <f t="shared" ref="H133:H144" si="72">AVERAGE(E133:G133)</f>
        <v>6280</v>
      </c>
      <c r="I133" s="90">
        <f t="shared" ref="I133:I144" si="73">STDEV(E133:G133)</f>
        <v>108.16653826391968</v>
      </c>
      <c r="J133" s="90">
        <f t="shared" ref="J133:J144" si="74">I133/H133*100</f>
        <v>1.7223971061133707</v>
      </c>
      <c r="K133" s="89">
        <f t="shared" ref="K133:K144" si="75">H133*D133</f>
        <v>6280</v>
      </c>
      <c r="L133" s="87">
        <f t="shared" ref="L133:L144" si="76">K133/D133</f>
        <v>6280</v>
      </c>
      <c r="M133" s="87">
        <f t="shared" ref="M133:M144" si="77">ROUNDDOWN(L133,2)</f>
        <v>6280</v>
      </c>
      <c r="N133" s="86">
        <f t="shared" ref="N133:N144" si="78">M133*D133</f>
        <v>6280</v>
      </c>
    </row>
    <row r="134" ht="15">
      <c r="A134" s="138" t="s">
        <v>694</v>
      </c>
      <c r="B134" s="139" t="s">
        <v>695</v>
      </c>
      <c r="C134" s="140" t="s">
        <v>444</v>
      </c>
      <c r="D134" s="144">
        <v>1</v>
      </c>
      <c r="E134" s="89">
        <v>4487</v>
      </c>
      <c r="F134" s="89">
        <v>3500</v>
      </c>
      <c r="G134" s="89">
        <v>3700</v>
      </c>
      <c r="H134" s="89">
        <f t="shared" si="72"/>
        <v>3895.6666666666665</v>
      </c>
      <c r="I134" s="90">
        <f t="shared" si="73"/>
        <v>521.78188291021888</v>
      </c>
      <c r="J134" s="90">
        <f t="shared" si="74"/>
        <v>13.393904755118138</v>
      </c>
      <c r="K134" s="89">
        <f t="shared" si="75"/>
        <v>3895.6666666666665</v>
      </c>
      <c r="L134" s="87">
        <f t="shared" si="76"/>
        <v>3895.6666666666665</v>
      </c>
      <c r="M134" s="87">
        <f t="shared" si="77"/>
        <v>3895.6599999999999</v>
      </c>
      <c r="N134" s="86">
        <f t="shared" si="78"/>
        <v>3895.6599999999999</v>
      </c>
    </row>
    <row r="135" ht="15">
      <c r="A135" s="138" t="s">
        <v>696</v>
      </c>
      <c r="B135" s="139" t="s">
        <v>697</v>
      </c>
      <c r="C135" s="140" t="s">
        <v>444</v>
      </c>
      <c r="D135" s="145">
        <v>1</v>
      </c>
      <c r="E135" s="89">
        <v>3750</v>
      </c>
      <c r="F135" s="89">
        <v>3600</v>
      </c>
      <c r="G135" s="89">
        <v>3800</v>
      </c>
      <c r="H135" s="89">
        <f t="shared" si="72"/>
        <v>3716.6666666666665</v>
      </c>
      <c r="I135" s="90">
        <f t="shared" si="73"/>
        <v>104.08329997330664</v>
      </c>
      <c r="J135" s="90">
        <f t="shared" si="74"/>
        <v>2.8004475329140801</v>
      </c>
      <c r="K135" s="89">
        <f t="shared" si="75"/>
        <v>3716.6666666666665</v>
      </c>
      <c r="L135" s="87">
        <f t="shared" si="76"/>
        <v>3716.6666666666665</v>
      </c>
      <c r="M135" s="87">
        <f t="shared" si="77"/>
        <v>3716.6599999999999</v>
      </c>
      <c r="N135" s="86">
        <f t="shared" si="78"/>
        <v>3716.6599999999999</v>
      </c>
    </row>
    <row r="136" ht="15">
      <c r="A136" s="138" t="s">
        <v>698</v>
      </c>
      <c r="B136" s="139" t="s">
        <v>699</v>
      </c>
      <c r="C136" s="140" t="s">
        <v>444</v>
      </c>
      <c r="D136" s="144">
        <v>1</v>
      </c>
      <c r="E136" s="89">
        <v>12170</v>
      </c>
      <c r="F136" s="89">
        <v>12250</v>
      </c>
      <c r="G136" s="89">
        <v>12300</v>
      </c>
      <c r="H136" s="89">
        <f t="shared" si="72"/>
        <v>12240</v>
      </c>
      <c r="I136" s="90">
        <f t="shared" si="73"/>
        <v>65.574385243020004</v>
      </c>
      <c r="J136" s="90">
        <f t="shared" si="74"/>
        <v>0.53573844152794126</v>
      </c>
      <c r="K136" s="89">
        <f t="shared" si="75"/>
        <v>12240</v>
      </c>
      <c r="L136" s="87">
        <f t="shared" si="76"/>
        <v>12240</v>
      </c>
      <c r="M136" s="87">
        <f t="shared" si="77"/>
        <v>12240</v>
      </c>
      <c r="N136" s="86">
        <f t="shared" si="78"/>
        <v>12240</v>
      </c>
    </row>
    <row r="137" ht="15">
      <c r="A137" s="140" t="s">
        <v>700</v>
      </c>
      <c r="B137" s="146" t="s">
        <v>701</v>
      </c>
      <c r="C137" s="140" t="s">
        <v>444</v>
      </c>
      <c r="D137" s="147">
        <v>1</v>
      </c>
      <c r="E137" s="89">
        <v>700</v>
      </c>
      <c r="F137" s="89">
        <v>750</v>
      </c>
      <c r="G137" s="89">
        <v>800</v>
      </c>
      <c r="H137" s="89">
        <f t="shared" si="72"/>
        <v>750</v>
      </c>
      <c r="I137" s="90">
        <f t="shared" si="73"/>
        <v>50</v>
      </c>
      <c r="J137" s="90">
        <f t="shared" si="74"/>
        <v>6.666666666666667</v>
      </c>
      <c r="K137" s="89">
        <f t="shared" si="75"/>
        <v>750</v>
      </c>
      <c r="L137" s="87">
        <f t="shared" si="76"/>
        <v>750</v>
      </c>
      <c r="M137" s="87">
        <f t="shared" si="77"/>
        <v>750</v>
      </c>
      <c r="N137" s="86">
        <f t="shared" si="78"/>
        <v>750</v>
      </c>
    </row>
    <row r="138" ht="15">
      <c r="A138" s="140" t="s">
        <v>702</v>
      </c>
      <c r="B138" s="146" t="s">
        <v>703</v>
      </c>
      <c r="C138" s="140" t="s">
        <v>444</v>
      </c>
      <c r="D138" s="147">
        <v>1</v>
      </c>
      <c r="E138" s="89">
        <v>1740</v>
      </c>
      <c r="F138" s="89">
        <v>1800</v>
      </c>
      <c r="G138" s="89">
        <v>1900</v>
      </c>
      <c r="H138" s="89">
        <f t="shared" si="72"/>
        <v>1813.3333333333333</v>
      </c>
      <c r="I138" s="90">
        <f t="shared" si="73"/>
        <v>80.829037686547608</v>
      </c>
      <c r="J138" s="90">
        <f t="shared" si="74"/>
        <v>4.4574836959493167</v>
      </c>
      <c r="K138" s="89">
        <f t="shared" si="75"/>
        <v>1813.3333333333333</v>
      </c>
      <c r="L138" s="87">
        <f t="shared" si="76"/>
        <v>1813.3333333333333</v>
      </c>
      <c r="M138" s="87">
        <f t="shared" si="77"/>
        <v>1813.3299999999999</v>
      </c>
      <c r="N138" s="86">
        <f t="shared" si="78"/>
        <v>1813.3299999999999</v>
      </c>
    </row>
    <row r="139">
      <c r="A139" s="148">
        <v>135</v>
      </c>
      <c r="B139" s="149" t="s">
        <v>339</v>
      </c>
      <c r="C139" s="150" t="s">
        <v>340</v>
      </c>
      <c r="D139" s="151">
        <v>1</v>
      </c>
      <c r="E139" s="152">
        <v>610</v>
      </c>
      <c r="F139" s="152">
        <v>590</v>
      </c>
      <c r="G139" s="152">
        <v>630</v>
      </c>
      <c r="H139" s="89">
        <f t="shared" si="72"/>
        <v>610</v>
      </c>
      <c r="I139" s="90">
        <f t="shared" si="73"/>
        <v>20</v>
      </c>
      <c r="J139" s="90">
        <f t="shared" si="74"/>
        <v>3.278688524590164</v>
      </c>
      <c r="K139" s="89">
        <f t="shared" si="75"/>
        <v>610</v>
      </c>
      <c r="L139" s="87">
        <f t="shared" si="76"/>
        <v>610</v>
      </c>
      <c r="M139" s="87">
        <f t="shared" si="77"/>
        <v>610</v>
      </c>
      <c r="N139" s="86">
        <f t="shared" si="78"/>
        <v>610</v>
      </c>
    </row>
    <row r="140">
      <c r="A140" s="148">
        <v>136</v>
      </c>
      <c r="B140" s="149" t="s">
        <v>341</v>
      </c>
      <c r="C140" s="150" t="s">
        <v>340</v>
      </c>
      <c r="D140" s="151">
        <v>1</v>
      </c>
      <c r="E140" s="152">
        <v>705</v>
      </c>
      <c r="F140" s="152">
        <v>690</v>
      </c>
      <c r="G140" s="152">
        <v>730</v>
      </c>
      <c r="H140" s="89">
        <f t="shared" si="72"/>
        <v>708.33333333333337</v>
      </c>
      <c r="I140" s="90">
        <f t="shared" si="73"/>
        <v>20.207259421636902</v>
      </c>
      <c r="J140" s="90">
        <f t="shared" si="74"/>
        <v>2.8527895654075626</v>
      </c>
      <c r="K140" s="89">
        <f t="shared" si="75"/>
        <v>708.33333333333337</v>
      </c>
      <c r="L140" s="87">
        <f t="shared" si="76"/>
        <v>708.33333333333337</v>
      </c>
      <c r="M140" s="87">
        <f t="shared" si="77"/>
        <v>708.33000000000004</v>
      </c>
      <c r="N140" s="86">
        <f t="shared" si="78"/>
        <v>708.33000000000004</v>
      </c>
    </row>
    <row r="141">
      <c r="A141" s="148">
        <v>137</v>
      </c>
      <c r="B141" s="153" t="s">
        <v>342</v>
      </c>
      <c r="C141" s="150" t="s">
        <v>340</v>
      </c>
      <c r="D141" s="154">
        <v>1</v>
      </c>
      <c r="E141" s="152">
        <v>155</v>
      </c>
      <c r="F141" s="155">
        <v>150</v>
      </c>
      <c r="G141" s="152">
        <v>160</v>
      </c>
      <c r="H141" s="89">
        <f t="shared" si="72"/>
        <v>155</v>
      </c>
      <c r="I141" s="90">
        <f t="shared" si="73"/>
        <v>5</v>
      </c>
      <c r="J141" s="90">
        <f t="shared" si="74"/>
        <v>3.225806451612903</v>
      </c>
      <c r="K141" s="89">
        <f t="shared" si="75"/>
        <v>155</v>
      </c>
      <c r="L141" s="87">
        <f t="shared" si="76"/>
        <v>155</v>
      </c>
      <c r="M141" s="87">
        <f t="shared" si="77"/>
        <v>155</v>
      </c>
      <c r="N141" s="86">
        <f t="shared" si="78"/>
        <v>155</v>
      </c>
    </row>
    <row r="142">
      <c r="A142" s="148">
        <v>138</v>
      </c>
      <c r="B142" s="156" t="s">
        <v>343</v>
      </c>
      <c r="C142" s="150" t="s">
        <v>340</v>
      </c>
      <c r="D142" s="157">
        <v>1</v>
      </c>
      <c r="E142" s="155">
        <v>220</v>
      </c>
      <c r="F142" s="152">
        <v>200</v>
      </c>
      <c r="G142" s="155">
        <v>250</v>
      </c>
      <c r="H142" s="89">
        <f t="shared" si="72"/>
        <v>223.33333333333334</v>
      </c>
      <c r="I142" s="90">
        <f t="shared" si="73"/>
        <v>25.166114784235834</v>
      </c>
      <c r="J142" s="90">
        <f t="shared" si="74"/>
        <v>11.268409604881716</v>
      </c>
      <c r="K142" s="89">
        <f t="shared" si="75"/>
        <v>223.33333333333334</v>
      </c>
      <c r="L142" s="87">
        <f t="shared" si="76"/>
        <v>223.33333333333334</v>
      </c>
      <c r="M142" s="87">
        <f t="shared" si="77"/>
        <v>223.33000000000001</v>
      </c>
      <c r="N142" s="86">
        <f t="shared" si="78"/>
        <v>223.33000000000001</v>
      </c>
    </row>
    <row r="143">
      <c r="A143" s="148">
        <v>139</v>
      </c>
      <c r="B143" s="156" t="s">
        <v>344</v>
      </c>
      <c r="C143" s="150" t="s">
        <v>340</v>
      </c>
      <c r="D143" s="154">
        <v>1</v>
      </c>
      <c r="E143" s="152">
        <v>380</v>
      </c>
      <c r="F143" s="155">
        <v>350</v>
      </c>
      <c r="G143" s="152">
        <v>400</v>
      </c>
      <c r="H143" s="89">
        <f t="shared" si="72"/>
        <v>376.66666666666669</v>
      </c>
      <c r="I143" s="90">
        <f t="shared" si="73"/>
        <v>25.16611478423583</v>
      </c>
      <c r="J143" s="90">
        <f t="shared" si="74"/>
        <v>6.6812694117440259</v>
      </c>
      <c r="K143" s="89">
        <f t="shared" si="75"/>
        <v>376.66666666666669</v>
      </c>
      <c r="L143" s="87">
        <f t="shared" si="76"/>
        <v>376.66666666666669</v>
      </c>
      <c r="M143" s="87">
        <f t="shared" si="77"/>
        <v>376.66000000000003</v>
      </c>
      <c r="N143" s="86">
        <f t="shared" si="78"/>
        <v>376.66000000000003</v>
      </c>
    </row>
    <row r="144" ht="15">
      <c r="A144" s="148">
        <v>140</v>
      </c>
      <c r="B144" s="139" t="s">
        <v>704</v>
      </c>
      <c r="C144" s="140" t="s">
        <v>444</v>
      </c>
      <c r="D144" s="144">
        <v>1</v>
      </c>
      <c r="E144" s="89">
        <v>343</v>
      </c>
      <c r="F144" s="89">
        <v>370</v>
      </c>
      <c r="G144" s="89">
        <v>370</v>
      </c>
      <c r="H144" s="89">
        <f t="shared" si="72"/>
        <v>361</v>
      </c>
      <c r="I144" s="90">
        <f t="shared" si="73"/>
        <v>15.588457268119896</v>
      </c>
      <c r="J144" s="90">
        <f t="shared" si="74"/>
        <v>4.3181322072354282</v>
      </c>
      <c r="K144" s="89">
        <f t="shared" si="75"/>
        <v>361</v>
      </c>
      <c r="L144" s="87">
        <f t="shared" si="76"/>
        <v>361</v>
      </c>
      <c r="M144" s="87">
        <f t="shared" si="77"/>
        <v>361</v>
      </c>
      <c r="N144" s="86">
        <f t="shared" si="78"/>
        <v>361</v>
      </c>
    </row>
    <row r="145">
      <c r="A145" s="98" t="s">
        <v>345</v>
      </c>
      <c r="B145" s="98"/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86">
        <f>SUM(N5:N144)</f>
        <v>528925.23999999964</v>
      </c>
    </row>
  </sheetData>
  <mergeCells count="10">
    <mergeCell ref="A1:N1"/>
    <mergeCell ref="A2:N2"/>
    <mergeCell ref="A3:A4"/>
    <mergeCell ref="B3:B4"/>
    <mergeCell ref="C3:C4"/>
    <mergeCell ref="D3:D4"/>
    <mergeCell ref="E3:G3"/>
    <mergeCell ref="H3:J3"/>
    <mergeCell ref="K3:N3"/>
    <mergeCell ref="A145:M145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40" fitToWidth="1" fitToHeight="0" pageOrder="downThenOver" orientation="portrait" usePrinterDefaults="1" blackAndWhite="0" draft="0" cellComments="none" useFirstPageNumber="1" errors="displayed" horizontalDpi="600" verticalDpi="600" copies="1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stopIfTrue="1" id="{005C00E5-00C6-491D-B5BE-00AD004B00D5}">
            <xm:f>AND(COUNTIF($B$3:$B$102,#REF!)&gt;1,NOT(ISBLANK(#REF!)))</xm:f>
            <x14:dxf>
              <font>
                <color indexed="20"/>
              </font>
              <fill>
                <patternFill patternType="solid"/>
              </fill>
            </x14:dxf>
          </x14:cfRule>
          <xm:sqref>B139:B143</xm:sqref>
        </x14:conditionalFormatting>
        <x14:conditionalFormatting xmlns:xm="http://schemas.microsoft.com/office/excel/2006/main">
          <x14:cfRule type="expression" priority="3" stopIfTrue="1" id="{007E007F-009F-473E-8E76-008B00D20077}">
            <xm:f>AND(COUNTIF($B$3:$B$102,B3)&gt;1,NOT(ISBLANK(B3)))</xm:f>
            <x14:dxf>
              <font>
                <color indexed="20"/>
              </font>
              <fill>
                <patternFill patternType="solid"/>
              </fill>
            </x14:dxf>
          </x14:cfRule>
          <xm:sqref>B3:B4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N171" activeCellId="0" sqref="N171"/>
    </sheetView>
  </sheetViews>
  <sheetFormatPr defaultRowHeight="12.75"/>
  <cols>
    <col min="1" max="1" style="64" width="9.140625"/>
    <col customWidth="1" min="2" max="2" style="64" width="48.28515625"/>
    <col min="3" max="3" style="158" width="9.140625"/>
    <col min="4" max="4" style="159" width="9.140625"/>
    <col customWidth="1" min="5" max="5" style="66" width="11.5703125"/>
    <col customWidth="1" min="6" max="6" style="66" width="12.85546875"/>
    <col customWidth="1" min="7" max="7" style="65" width="11.140625"/>
    <col customWidth="1" min="8" max="8" style="64" width="20.42578125"/>
    <col customWidth="1" min="9" max="9" style="64" width="18.7109375"/>
    <col customWidth="1" min="10" max="10" style="64" width="18.140625"/>
    <col customWidth="1" min="11" max="11" style="64" width="21.140625"/>
    <col bestFit="1" customWidth="1" min="12" max="12" style="65" width="9.5703125"/>
    <col customWidth="1" min="13" max="13" style="64" width="11"/>
    <col customWidth="1" min="14" max="14" style="64" width="10.5703125"/>
    <col min="15" max="16384" style="64" width="9.140625"/>
  </cols>
  <sheetData>
    <row r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8"/>
      <c r="M1" s="68"/>
      <c r="N1" s="68"/>
    </row>
    <row r="2">
      <c r="A2" s="69" t="s">
        <v>25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  <c r="M2" s="70"/>
      <c r="N2" s="70"/>
    </row>
    <row r="3" ht="58.5" customHeight="1">
      <c r="A3" s="71" t="s">
        <v>1</v>
      </c>
      <c r="B3" s="71" t="s">
        <v>705</v>
      </c>
      <c r="C3" s="71" t="s">
        <v>27</v>
      </c>
      <c r="D3" s="72" t="s">
        <v>28</v>
      </c>
      <c r="E3" s="73" t="s">
        <v>5</v>
      </c>
      <c r="F3" s="74"/>
      <c r="G3" s="75"/>
      <c r="H3" s="76" t="s">
        <v>6</v>
      </c>
      <c r="I3" s="77"/>
      <c r="J3" s="78"/>
      <c r="K3" s="79" t="s">
        <v>7</v>
      </c>
      <c r="L3" s="80"/>
      <c r="M3" s="80"/>
      <c r="N3" s="81"/>
    </row>
    <row r="4" ht="120">
      <c r="A4" s="82"/>
      <c r="B4" s="82"/>
      <c r="C4" s="82"/>
      <c r="D4" s="83"/>
      <c r="E4" s="84" t="s">
        <v>8</v>
      </c>
      <c r="F4" s="84" t="s">
        <v>9</v>
      </c>
      <c r="G4" s="85" t="s">
        <v>10</v>
      </c>
      <c r="H4" s="84" t="s">
        <v>30</v>
      </c>
      <c r="I4" s="84" t="s">
        <v>31</v>
      </c>
      <c r="J4" s="84" t="s">
        <v>32</v>
      </c>
      <c r="K4" s="84" t="s">
        <v>33</v>
      </c>
      <c r="L4" s="85" t="s">
        <v>15</v>
      </c>
      <c r="M4" s="84" t="s">
        <v>34</v>
      </c>
      <c r="N4" s="84" t="s">
        <v>17</v>
      </c>
    </row>
    <row r="5">
      <c r="A5" s="86">
        <v>1</v>
      </c>
      <c r="B5" s="86" t="s">
        <v>706</v>
      </c>
      <c r="C5" s="148" t="s">
        <v>444</v>
      </c>
      <c r="D5" s="160">
        <v>1</v>
      </c>
      <c r="E5" s="88">
        <v>3010</v>
      </c>
      <c r="F5" s="88">
        <v>2900</v>
      </c>
      <c r="G5" s="87">
        <v>3100</v>
      </c>
      <c r="H5" s="89">
        <f t="shared" ref="H5:H68" si="79">AVERAGE(E5:G5)</f>
        <v>3003.3333333333335</v>
      </c>
      <c r="I5" s="90">
        <f t="shared" ref="I5:I68" si="80">STDEV(E5:G5)</f>
        <v>100.16652800877812</v>
      </c>
      <c r="J5" s="90">
        <f t="shared" ref="J5:J68" si="81">I5/H5*100</f>
        <v>3.3351785130558746</v>
      </c>
      <c r="K5" s="89">
        <f t="shared" ref="K5:K68" si="82">H5*D5</f>
        <v>3003.3333333333335</v>
      </c>
      <c r="L5" s="87">
        <f t="shared" ref="L5:L68" si="83">K5/D5</f>
        <v>3003.3333333333335</v>
      </c>
      <c r="M5" s="87">
        <f t="shared" ref="M5:M68" si="84">ROUNDDOWN(L5,2)</f>
        <v>3003.3299999999999</v>
      </c>
      <c r="N5" s="86">
        <f t="shared" ref="N5:N68" si="85">M5*D5</f>
        <v>3003.3299999999999</v>
      </c>
    </row>
    <row r="6">
      <c r="A6" s="86">
        <v>2</v>
      </c>
      <c r="B6" s="86" t="s">
        <v>707</v>
      </c>
      <c r="C6" s="148" t="s">
        <v>444</v>
      </c>
      <c r="D6" s="160">
        <v>1</v>
      </c>
      <c r="E6" s="88">
        <v>3010</v>
      </c>
      <c r="F6" s="88">
        <v>2900</v>
      </c>
      <c r="G6" s="87">
        <v>3100</v>
      </c>
      <c r="H6" s="89">
        <f t="shared" si="79"/>
        <v>3003.3333333333335</v>
      </c>
      <c r="I6" s="90">
        <f t="shared" si="80"/>
        <v>100.16652800877812</v>
      </c>
      <c r="J6" s="90">
        <f t="shared" si="81"/>
        <v>3.3351785130558746</v>
      </c>
      <c r="K6" s="89">
        <f t="shared" si="82"/>
        <v>3003.3333333333335</v>
      </c>
      <c r="L6" s="87">
        <f t="shared" si="83"/>
        <v>3003.3333333333335</v>
      </c>
      <c r="M6" s="87">
        <f t="shared" si="84"/>
        <v>3003.3299999999999</v>
      </c>
      <c r="N6" s="86">
        <f t="shared" si="85"/>
        <v>3003.3299999999999</v>
      </c>
    </row>
    <row r="7">
      <c r="A7" s="86">
        <v>3</v>
      </c>
      <c r="B7" s="86" t="s">
        <v>708</v>
      </c>
      <c r="C7" s="148" t="s">
        <v>444</v>
      </c>
      <c r="D7" s="160">
        <v>1</v>
      </c>
      <c r="E7" s="88">
        <v>4700</v>
      </c>
      <c r="F7" s="88">
        <v>4600</v>
      </c>
      <c r="G7" s="87">
        <v>4800</v>
      </c>
      <c r="H7" s="89">
        <f t="shared" si="79"/>
        <v>4700</v>
      </c>
      <c r="I7" s="90">
        <f t="shared" si="80"/>
        <v>100</v>
      </c>
      <c r="J7" s="90">
        <f t="shared" si="81"/>
        <v>2.1276595744680851</v>
      </c>
      <c r="K7" s="89">
        <f t="shared" si="82"/>
        <v>4700</v>
      </c>
      <c r="L7" s="87">
        <f t="shared" si="83"/>
        <v>4700</v>
      </c>
      <c r="M7" s="87">
        <f t="shared" si="84"/>
        <v>4700</v>
      </c>
      <c r="N7" s="86">
        <f t="shared" si="85"/>
        <v>4700</v>
      </c>
    </row>
    <row r="8">
      <c r="A8" s="86">
        <v>4</v>
      </c>
      <c r="B8" s="86" t="s">
        <v>709</v>
      </c>
      <c r="C8" s="148" t="s">
        <v>444</v>
      </c>
      <c r="D8" s="160">
        <v>1</v>
      </c>
      <c r="E8" s="88">
        <v>4700</v>
      </c>
      <c r="F8" s="88">
        <v>4600</v>
      </c>
      <c r="G8" s="87">
        <v>4800</v>
      </c>
      <c r="H8" s="89">
        <f t="shared" si="79"/>
        <v>4700</v>
      </c>
      <c r="I8" s="90">
        <f t="shared" si="80"/>
        <v>100</v>
      </c>
      <c r="J8" s="90">
        <f t="shared" si="81"/>
        <v>2.1276595744680851</v>
      </c>
      <c r="K8" s="89">
        <f t="shared" si="82"/>
        <v>4700</v>
      </c>
      <c r="L8" s="87">
        <f t="shared" si="83"/>
        <v>4700</v>
      </c>
      <c r="M8" s="87">
        <f t="shared" si="84"/>
        <v>4700</v>
      </c>
      <c r="N8" s="86">
        <f t="shared" si="85"/>
        <v>4700</v>
      </c>
    </row>
    <row r="9">
      <c r="A9" s="86">
        <v>5</v>
      </c>
      <c r="B9" s="86" t="s">
        <v>710</v>
      </c>
      <c r="C9" s="148" t="s">
        <v>444</v>
      </c>
      <c r="D9" s="160">
        <v>1</v>
      </c>
      <c r="E9" s="88">
        <v>30050</v>
      </c>
      <c r="F9" s="88">
        <v>31560</v>
      </c>
      <c r="G9" s="87">
        <v>32760</v>
      </c>
      <c r="H9" s="89">
        <f t="shared" si="79"/>
        <v>31456.666666666668</v>
      </c>
      <c r="I9" s="90">
        <f t="shared" si="80"/>
        <v>1357.9518891821365</v>
      </c>
      <c r="J9" s="90">
        <f t="shared" si="81"/>
        <v>4.3168969667758921</v>
      </c>
      <c r="K9" s="89">
        <f t="shared" si="82"/>
        <v>31456.666666666668</v>
      </c>
      <c r="L9" s="87">
        <f t="shared" si="83"/>
        <v>31456.666666666668</v>
      </c>
      <c r="M9" s="87">
        <f t="shared" si="84"/>
        <v>31456.66</v>
      </c>
      <c r="N9" s="86">
        <f t="shared" si="85"/>
        <v>31456.66</v>
      </c>
    </row>
    <row r="10">
      <c r="A10" s="86">
        <v>6</v>
      </c>
      <c r="B10" s="86" t="s">
        <v>711</v>
      </c>
      <c r="C10" s="148" t="s">
        <v>444</v>
      </c>
      <c r="D10" s="160">
        <v>1</v>
      </c>
      <c r="E10" s="88">
        <v>8880</v>
      </c>
      <c r="F10" s="88">
        <v>9330</v>
      </c>
      <c r="G10" s="87">
        <v>9600</v>
      </c>
      <c r="H10" s="89">
        <f t="shared" si="79"/>
        <v>9270</v>
      </c>
      <c r="I10" s="90">
        <f t="shared" si="80"/>
        <v>363.73066958946424</v>
      </c>
      <c r="J10" s="90">
        <f t="shared" si="81"/>
        <v>3.9237396935217288</v>
      </c>
      <c r="K10" s="89">
        <f t="shared" si="82"/>
        <v>9270</v>
      </c>
      <c r="L10" s="87">
        <f t="shared" si="83"/>
        <v>9270</v>
      </c>
      <c r="M10" s="87">
        <f t="shared" si="84"/>
        <v>9270</v>
      </c>
      <c r="N10" s="86">
        <f t="shared" si="85"/>
        <v>9270</v>
      </c>
    </row>
    <row r="11">
      <c r="A11" s="86">
        <v>7</v>
      </c>
      <c r="B11" s="86" t="s">
        <v>712</v>
      </c>
      <c r="C11" s="148" t="s">
        <v>444</v>
      </c>
      <c r="D11" s="160">
        <v>1</v>
      </c>
      <c r="E11" s="88">
        <v>3910</v>
      </c>
      <c r="F11" s="88">
        <v>4000</v>
      </c>
      <c r="G11" s="87">
        <v>3800</v>
      </c>
      <c r="H11" s="89">
        <f t="shared" si="79"/>
        <v>3903.3333333333335</v>
      </c>
      <c r="I11" s="90">
        <f t="shared" si="80"/>
        <v>100.16652800877812</v>
      </c>
      <c r="J11" s="90">
        <f t="shared" si="81"/>
        <v>2.5661791974921808</v>
      </c>
      <c r="K11" s="89">
        <f t="shared" si="82"/>
        <v>3903.3333333333335</v>
      </c>
      <c r="L11" s="87">
        <f t="shared" si="83"/>
        <v>3903.3333333333335</v>
      </c>
      <c r="M11" s="87">
        <f t="shared" si="84"/>
        <v>3903.3299999999999</v>
      </c>
      <c r="N11" s="86">
        <f t="shared" si="85"/>
        <v>3903.3299999999999</v>
      </c>
    </row>
    <row r="12">
      <c r="A12" s="86">
        <v>8</v>
      </c>
      <c r="B12" s="86" t="s">
        <v>713</v>
      </c>
      <c r="C12" s="148" t="s">
        <v>444</v>
      </c>
      <c r="D12" s="160">
        <v>1</v>
      </c>
      <c r="E12" s="88">
        <v>3910</v>
      </c>
      <c r="F12" s="88">
        <v>4000</v>
      </c>
      <c r="G12" s="87">
        <v>3800</v>
      </c>
      <c r="H12" s="89">
        <f t="shared" si="79"/>
        <v>3903.3333333333335</v>
      </c>
      <c r="I12" s="90">
        <f t="shared" si="80"/>
        <v>100.16652800877812</v>
      </c>
      <c r="J12" s="90">
        <f t="shared" si="81"/>
        <v>2.5661791974921808</v>
      </c>
      <c r="K12" s="89">
        <f t="shared" si="82"/>
        <v>3903.3333333333335</v>
      </c>
      <c r="L12" s="87">
        <f t="shared" si="83"/>
        <v>3903.3333333333335</v>
      </c>
      <c r="M12" s="87">
        <f t="shared" si="84"/>
        <v>3903.3299999999999</v>
      </c>
      <c r="N12" s="86">
        <f t="shared" si="85"/>
        <v>3903.3299999999999</v>
      </c>
    </row>
    <row r="13">
      <c r="A13" s="86">
        <v>10</v>
      </c>
      <c r="B13" s="86" t="s">
        <v>714</v>
      </c>
      <c r="C13" s="148" t="s">
        <v>444</v>
      </c>
      <c r="D13" s="160">
        <v>1</v>
      </c>
      <c r="E13" s="88">
        <v>10250</v>
      </c>
      <c r="F13" s="88">
        <v>10460</v>
      </c>
      <c r="G13" s="87">
        <v>10770</v>
      </c>
      <c r="H13" s="89">
        <f t="shared" si="79"/>
        <v>10493.333333333334</v>
      </c>
      <c r="I13" s="90">
        <f t="shared" si="80"/>
        <v>261.59765544311233</v>
      </c>
      <c r="J13" s="90">
        <f t="shared" si="81"/>
        <v>2.4929890925328366</v>
      </c>
      <c r="K13" s="89">
        <f t="shared" si="82"/>
        <v>10493.333333333334</v>
      </c>
      <c r="L13" s="87">
        <f t="shared" si="83"/>
        <v>10493.333333333334</v>
      </c>
      <c r="M13" s="87">
        <f t="shared" si="84"/>
        <v>10493.33</v>
      </c>
      <c r="N13" s="86">
        <f t="shared" si="85"/>
        <v>10493.33</v>
      </c>
    </row>
    <row r="14">
      <c r="A14" s="86">
        <v>11</v>
      </c>
      <c r="B14" s="86" t="s">
        <v>715</v>
      </c>
      <c r="C14" s="148" t="s">
        <v>444</v>
      </c>
      <c r="D14" s="160">
        <v>1</v>
      </c>
      <c r="E14" s="88">
        <v>81940</v>
      </c>
      <c r="F14" s="88">
        <v>84400</v>
      </c>
      <c r="G14" s="87">
        <v>86860</v>
      </c>
      <c r="H14" s="89">
        <f t="shared" si="79"/>
        <v>84400</v>
      </c>
      <c r="I14" s="90">
        <f t="shared" si="80"/>
        <v>2460</v>
      </c>
      <c r="J14" s="90">
        <f t="shared" si="81"/>
        <v>2.9146919431279619</v>
      </c>
      <c r="K14" s="89">
        <f t="shared" si="82"/>
        <v>84400</v>
      </c>
      <c r="L14" s="87">
        <f t="shared" si="83"/>
        <v>84400</v>
      </c>
      <c r="M14" s="87">
        <f t="shared" si="84"/>
        <v>84400</v>
      </c>
      <c r="N14" s="86">
        <f t="shared" si="85"/>
        <v>84400</v>
      </c>
    </row>
    <row r="15">
      <c r="A15" s="86">
        <v>12</v>
      </c>
      <c r="B15" s="86" t="s">
        <v>716</v>
      </c>
      <c r="C15" s="148" t="s">
        <v>444</v>
      </c>
      <c r="D15" s="160">
        <v>1</v>
      </c>
      <c r="E15" s="88">
        <v>140</v>
      </c>
      <c r="F15" s="88">
        <v>150</v>
      </c>
      <c r="G15" s="87">
        <v>160</v>
      </c>
      <c r="H15" s="89">
        <f t="shared" si="79"/>
        <v>150</v>
      </c>
      <c r="I15" s="90">
        <f t="shared" si="80"/>
        <v>10</v>
      </c>
      <c r="J15" s="90">
        <f t="shared" si="81"/>
        <v>6.666666666666667</v>
      </c>
      <c r="K15" s="89">
        <f t="shared" si="82"/>
        <v>150</v>
      </c>
      <c r="L15" s="87">
        <f t="shared" si="83"/>
        <v>150</v>
      </c>
      <c r="M15" s="87">
        <f t="shared" si="84"/>
        <v>150</v>
      </c>
      <c r="N15" s="86">
        <f t="shared" si="85"/>
        <v>150</v>
      </c>
    </row>
    <row r="16">
      <c r="A16" s="86">
        <v>13</v>
      </c>
      <c r="B16" s="86" t="s">
        <v>717</v>
      </c>
      <c r="C16" s="148" t="s">
        <v>444</v>
      </c>
      <c r="D16" s="160">
        <v>1</v>
      </c>
      <c r="E16" s="88">
        <v>102</v>
      </c>
      <c r="F16" s="88">
        <v>130</v>
      </c>
      <c r="G16" s="87">
        <v>122</v>
      </c>
      <c r="H16" s="89">
        <f t="shared" si="79"/>
        <v>118</v>
      </c>
      <c r="I16" s="90">
        <f t="shared" si="80"/>
        <v>14.422205101855956</v>
      </c>
      <c r="J16" s="90">
        <f t="shared" si="81"/>
        <v>12.222207713437252</v>
      </c>
      <c r="K16" s="89">
        <f t="shared" si="82"/>
        <v>118</v>
      </c>
      <c r="L16" s="87">
        <f t="shared" si="83"/>
        <v>118</v>
      </c>
      <c r="M16" s="87">
        <f t="shared" si="84"/>
        <v>118</v>
      </c>
      <c r="N16" s="86">
        <f t="shared" si="85"/>
        <v>118</v>
      </c>
    </row>
    <row r="17">
      <c r="A17" s="86">
        <v>15</v>
      </c>
      <c r="B17" s="86" t="s">
        <v>718</v>
      </c>
      <c r="C17" s="148" t="s">
        <v>444</v>
      </c>
      <c r="D17" s="160">
        <v>1</v>
      </c>
      <c r="E17" s="88">
        <v>160</v>
      </c>
      <c r="F17" s="88">
        <v>180</v>
      </c>
      <c r="G17" s="87">
        <v>150</v>
      </c>
      <c r="H17" s="89">
        <f t="shared" si="79"/>
        <v>163.33333333333334</v>
      </c>
      <c r="I17" s="90">
        <f t="shared" si="80"/>
        <v>15.275252316519468</v>
      </c>
      <c r="J17" s="90">
        <f t="shared" si="81"/>
        <v>9.3521952958282455</v>
      </c>
      <c r="K17" s="89">
        <f t="shared" si="82"/>
        <v>163.33333333333334</v>
      </c>
      <c r="L17" s="87">
        <f t="shared" si="83"/>
        <v>163.33333333333334</v>
      </c>
      <c r="M17" s="87">
        <f t="shared" si="84"/>
        <v>163.33000000000001</v>
      </c>
      <c r="N17" s="86">
        <f t="shared" si="85"/>
        <v>163.33000000000001</v>
      </c>
    </row>
    <row r="18">
      <c r="A18" s="86">
        <v>16</v>
      </c>
      <c r="B18" s="86" t="s">
        <v>719</v>
      </c>
      <c r="C18" s="148" t="s">
        <v>444</v>
      </c>
      <c r="D18" s="160">
        <v>1</v>
      </c>
      <c r="E18" s="88">
        <v>1560</v>
      </c>
      <c r="F18" s="88">
        <v>1600</v>
      </c>
      <c r="G18" s="87">
        <v>1700</v>
      </c>
      <c r="H18" s="89">
        <f t="shared" si="79"/>
        <v>1620</v>
      </c>
      <c r="I18" s="90">
        <f t="shared" si="80"/>
        <v>72.111025509279784</v>
      </c>
      <c r="J18" s="90">
        <f t="shared" si="81"/>
        <v>4.451297870943197</v>
      </c>
      <c r="K18" s="89">
        <f t="shared" si="82"/>
        <v>1620</v>
      </c>
      <c r="L18" s="87">
        <f t="shared" si="83"/>
        <v>1620</v>
      </c>
      <c r="M18" s="87">
        <f t="shared" si="84"/>
        <v>1620</v>
      </c>
      <c r="N18" s="86">
        <f t="shared" si="85"/>
        <v>1620</v>
      </c>
    </row>
    <row r="19">
      <c r="A19" s="86">
        <v>17</v>
      </c>
      <c r="B19" s="86" t="s">
        <v>720</v>
      </c>
      <c r="C19" s="148" t="s">
        <v>444</v>
      </c>
      <c r="D19" s="160">
        <v>1</v>
      </c>
      <c r="E19" s="88">
        <v>16999</v>
      </c>
      <c r="F19" s="88">
        <v>17100</v>
      </c>
      <c r="G19" s="87">
        <v>17200</v>
      </c>
      <c r="H19" s="89">
        <f t="shared" si="79"/>
        <v>17099.666666666668</v>
      </c>
      <c r="I19" s="90">
        <f t="shared" si="80"/>
        <v>100.50041459284301</v>
      </c>
      <c r="J19" s="90">
        <f t="shared" si="81"/>
        <v>0.58773317955228954</v>
      </c>
      <c r="K19" s="89">
        <f t="shared" si="82"/>
        <v>17099.666666666668</v>
      </c>
      <c r="L19" s="87">
        <f t="shared" si="83"/>
        <v>17099.666666666668</v>
      </c>
      <c r="M19" s="87">
        <f t="shared" si="84"/>
        <v>17099.66</v>
      </c>
      <c r="N19" s="86">
        <f t="shared" si="85"/>
        <v>17099.66</v>
      </c>
    </row>
    <row r="20">
      <c r="A20" s="86">
        <v>18</v>
      </c>
      <c r="B20" s="86" t="s">
        <v>721</v>
      </c>
      <c r="C20" s="148" t="s">
        <v>444</v>
      </c>
      <c r="D20" s="160">
        <v>1</v>
      </c>
      <c r="E20" s="88">
        <v>7280</v>
      </c>
      <c r="F20" s="88">
        <v>7100</v>
      </c>
      <c r="G20" s="87">
        <v>7300</v>
      </c>
      <c r="H20" s="89">
        <f t="shared" si="79"/>
        <v>7226.666666666667</v>
      </c>
      <c r="I20" s="90">
        <f t="shared" si="80"/>
        <v>110.15141094572205</v>
      </c>
      <c r="J20" s="90">
        <f t="shared" si="81"/>
        <v>1.5242353913153419</v>
      </c>
      <c r="K20" s="89">
        <f t="shared" si="82"/>
        <v>7226.666666666667</v>
      </c>
      <c r="L20" s="87">
        <f t="shared" si="83"/>
        <v>7226.666666666667</v>
      </c>
      <c r="M20" s="87">
        <f t="shared" si="84"/>
        <v>7226.6599999999999</v>
      </c>
      <c r="N20" s="86">
        <f t="shared" si="85"/>
        <v>7226.6599999999999</v>
      </c>
    </row>
    <row r="21">
      <c r="A21" s="86">
        <v>19</v>
      </c>
      <c r="B21" s="86" t="s">
        <v>722</v>
      </c>
      <c r="C21" s="148" t="s">
        <v>444</v>
      </c>
      <c r="D21" s="160">
        <v>1</v>
      </c>
      <c r="E21" s="88">
        <v>440</v>
      </c>
      <c r="F21" s="88">
        <v>460</v>
      </c>
      <c r="G21" s="87">
        <v>480</v>
      </c>
      <c r="H21" s="89">
        <f t="shared" si="79"/>
        <v>460</v>
      </c>
      <c r="I21" s="90">
        <f t="shared" si="80"/>
        <v>20</v>
      </c>
      <c r="J21" s="90">
        <f t="shared" si="81"/>
        <v>4.3478260869565215</v>
      </c>
      <c r="K21" s="89">
        <f t="shared" si="82"/>
        <v>460</v>
      </c>
      <c r="L21" s="87">
        <f t="shared" si="83"/>
        <v>460</v>
      </c>
      <c r="M21" s="87">
        <f t="shared" si="84"/>
        <v>460</v>
      </c>
      <c r="N21" s="86">
        <f t="shared" si="85"/>
        <v>460</v>
      </c>
    </row>
    <row r="22">
      <c r="A22" s="86">
        <v>20</v>
      </c>
      <c r="B22" s="86" t="s">
        <v>723</v>
      </c>
      <c r="C22" s="148" t="s">
        <v>444</v>
      </c>
      <c r="D22" s="160">
        <v>1</v>
      </c>
      <c r="E22" s="88">
        <v>8500</v>
      </c>
      <c r="F22" s="88">
        <v>8600</v>
      </c>
      <c r="G22" s="87">
        <v>8700</v>
      </c>
      <c r="H22" s="89">
        <f t="shared" si="79"/>
        <v>8600</v>
      </c>
      <c r="I22" s="90">
        <f t="shared" si="80"/>
        <v>100</v>
      </c>
      <c r="J22" s="90">
        <f t="shared" si="81"/>
        <v>1.1627906976744187</v>
      </c>
      <c r="K22" s="89">
        <f t="shared" si="82"/>
        <v>8600</v>
      </c>
      <c r="L22" s="87">
        <f t="shared" si="83"/>
        <v>8600</v>
      </c>
      <c r="M22" s="87">
        <f t="shared" si="84"/>
        <v>8600</v>
      </c>
      <c r="N22" s="86">
        <f t="shared" si="85"/>
        <v>8600</v>
      </c>
    </row>
    <row r="23">
      <c r="A23" s="86">
        <v>21</v>
      </c>
      <c r="B23" s="86" t="s">
        <v>724</v>
      </c>
      <c r="C23" s="148" t="s">
        <v>444</v>
      </c>
      <c r="D23" s="160">
        <v>1</v>
      </c>
      <c r="E23" s="88">
        <v>420</v>
      </c>
      <c r="F23" s="88">
        <v>350</v>
      </c>
      <c r="G23" s="87">
        <v>400</v>
      </c>
      <c r="H23" s="89">
        <f t="shared" si="79"/>
        <v>390</v>
      </c>
      <c r="I23" s="90">
        <f t="shared" si="80"/>
        <v>36.055512754639892</v>
      </c>
      <c r="J23" s="90">
        <f t="shared" si="81"/>
        <v>9.2450032704204848</v>
      </c>
      <c r="K23" s="89">
        <f t="shared" si="82"/>
        <v>390</v>
      </c>
      <c r="L23" s="87">
        <f t="shared" si="83"/>
        <v>390</v>
      </c>
      <c r="M23" s="87">
        <f t="shared" si="84"/>
        <v>390</v>
      </c>
      <c r="N23" s="86">
        <f t="shared" si="85"/>
        <v>390</v>
      </c>
    </row>
    <row r="24">
      <c r="A24" s="86">
        <v>23</v>
      </c>
      <c r="B24" s="86" t="s">
        <v>725</v>
      </c>
      <c r="C24" s="148" t="s">
        <v>444</v>
      </c>
      <c r="D24" s="160">
        <v>1</v>
      </c>
      <c r="E24" s="88">
        <v>550</v>
      </c>
      <c r="F24" s="88">
        <v>580</v>
      </c>
      <c r="G24" s="87">
        <v>600</v>
      </c>
      <c r="H24" s="89">
        <f t="shared" si="79"/>
        <v>576.66666666666663</v>
      </c>
      <c r="I24" s="90">
        <f t="shared" si="80"/>
        <v>25.16611478423583</v>
      </c>
      <c r="J24" s="90">
        <f t="shared" si="81"/>
        <v>4.3640661475553468</v>
      </c>
      <c r="K24" s="89">
        <f t="shared" si="82"/>
        <v>576.66666666666663</v>
      </c>
      <c r="L24" s="87">
        <f t="shared" si="83"/>
        <v>576.66666666666663</v>
      </c>
      <c r="M24" s="87">
        <f t="shared" si="84"/>
        <v>576.65999999999997</v>
      </c>
      <c r="N24" s="86">
        <f t="shared" si="85"/>
        <v>576.65999999999997</v>
      </c>
    </row>
    <row r="25">
      <c r="A25" s="86">
        <v>24</v>
      </c>
      <c r="B25" s="86" t="s">
        <v>726</v>
      </c>
      <c r="C25" s="148" t="s">
        <v>444</v>
      </c>
      <c r="D25" s="160">
        <v>1</v>
      </c>
      <c r="E25" s="88">
        <v>10754</v>
      </c>
      <c r="F25" s="88">
        <v>10800</v>
      </c>
      <c r="G25" s="87">
        <v>10900</v>
      </c>
      <c r="H25" s="89">
        <f t="shared" si="79"/>
        <v>10818</v>
      </c>
      <c r="I25" s="90">
        <f t="shared" si="80"/>
        <v>74.645830426086093</v>
      </c>
      <c r="J25" s="90">
        <f t="shared" si="81"/>
        <v>0.69001507141880292</v>
      </c>
      <c r="K25" s="89">
        <f t="shared" si="82"/>
        <v>10818</v>
      </c>
      <c r="L25" s="87">
        <f t="shared" si="83"/>
        <v>10818</v>
      </c>
      <c r="M25" s="87">
        <f t="shared" si="84"/>
        <v>10818</v>
      </c>
      <c r="N25" s="86">
        <f t="shared" si="85"/>
        <v>10818</v>
      </c>
    </row>
    <row r="26">
      <c r="A26" s="86">
        <v>25</v>
      </c>
      <c r="B26" s="86" t="s">
        <v>727</v>
      </c>
      <c r="C26" s="148" t="s">
        <v>444</v>
      </c>
      <c r="D26" s="160">
        <v>1</v>
      </c>
      <c r="E26" s="88">
        <v>70</v>
      </c>
      <c r="F26" s="88">
        <v>80</v>
      </c>
      <c r="G26" s="87">
        <v>80</v>
      </c>
      <c r="H26" s="89">
        <f t="shared" si="79"/>
        <v>76.666666666666671</v>
      </c>
      <c r="I26" s="90">
        <f t="shared" si="80"/>
        <v>5.7735026918962573</v>
      </c>
      <c r="J26" s="90">
        <f t="shared" si="81"/>
        <v>7.5306556850820741</v>
      </c>
      <c r="K26" s="89">
        <f t="shared" si="82"/>
        <v>76.666666666666671</v>
      </c>
      <c r="L26" s="87">
        <f t="shared" si="83"/>
        <v>76.666666666666671</v>
      </c>
      <c r="M26" s="87">
        <f t="shared" si="84"/>
        <v>76.659999999999997</v>
      </c>
      <c r="N26" s="86">
        <f t="shared" si="85"/>
        <v>76.659999999999997</v>
      </c>
    </row>
    <row r="27">
      <c r="A27" s="86">
        <v>26</v>
      </c>
      <c r="B27" s="86" t="s">
        <v>465</v>
      </c>
      <c r="C27" s="148" t="s">
        <v>444</v>
      </c>
      <c r="D27" s="160">
        <v>1</v>
      </c>
      <c r="E27" s="88">
        <v>9142</v>
      </c>
      <c r="F27" s="88">
        <v>8850</v>
      </c>
      <c r="G27" s="87">
        <v>9000</v>
      </c>
      <c r="H27" s="89">
        <f t="shared" si="79"/>
        <v>8997.3333333333339</v>
      </c>
      <c r="I27" s="90">
        <f t="shared" si="80"/>
        <v>146.01826369784479</v>
      </c>
      <c r="J27" s="90">
        <f t="shared" si="81"/>
        <v>1.622906013239235</v>
      </c>
      <c r="K27" s="89">
        <f t="shared" si="82"/>
        <v>8997.3333333333339</v>
      </c>
      <c r="L27" s="87">
        <f t="shared" si="83"/>
        <v>8997.3333333333339</v>
      </c>
      <c r="M27" s="87">
        <f t="shared" si="84"/>
        <v>8997.3299999999999</v>
      </c>
      <c r="N27" s="86">
        <f t="shared" si="85"/>
        <v>8997.3299999999999</v>
      </c>
    </row>
    <row r="28">
      <c r="A28" s="86">
        <v>27</v>
      </c>
      <c r="B28" s="86" t="s">
        <v>728</v>
      </c>
      <c r="C28" s="148" t="s">
        <v>444</v>
      </c>
      <c r="D28" s="160">
        <v>1</v>
      </c>
      <c r="E28" s="88">
        <v>9350</v>
      </c>
      <c r="F28" s="88">
        <v>9500</v>
      </c>
      <c r="G28" s="87">
        <v>9600</v>
      </c>
      <c r="H28" s="89">
        <f t="shared" si="79"/>
        <v>9483.3333333333339</v>
      </c>
      <c r="I28" s="90">
        <f t="shared" si="80"/>
        <v>125.83057392117917</v>
      </c>
      <c r="J28" s="90">
        <f t="shared" si="81"/>
        <v>1.3268601819456503</v>
      </c>
      <c r="K28" s="89">
        <f t="shared" si="82"/>
        <v>9483.3333333333339</v>
      </c>
      <c r="L28" s="87">
        <f t="shared" si="83"/>
        <v>9483.3333333333339</v>
      </c>
      <c r="M28" s="87">
        <f t="shared" si="84"/>
        <v>9483.3299999999999</v>
      </c>
      <c r="N28" s="86">
        <f t="shared" si="85"/>
        <v>9483.3299999999999</v>
      </c>
    </row>
    <row r="29">
      <c r="A29" s="86">
        <v>28</v>
      </c>
      <c r="B29" s="86" t="s">
        <v>467</v>
      </c>
      <c r="C29" s="148" t="s">
        <v>444</v>
      </c>
      <c r="D29" s="160">
        <v>1</v>
      </c>
      <c r="E29" s="88">
        <v>4590</v>
      </c>
      <c r="F29" s="88">
        <v>4650</v>
      </c>
      <c r="G29" s="87">
        <v>4700</v>
      </c>
      <c r="H29" s="89">
        <f t="shared" si="79"/>
        <v>4646.666666666667</v>
      </c>
      <c r="I29" s="90">
        <f t="shared" si="80"/>
        <v>55.075705472861017</v>
      </c>
      <c r="J29" s="90">
        <f t="shared" si="81"/>
        <v>1.1852734319840965</v>
      </c>
      <c r="K29" s="89">
        <f t="shared" si="82"/>
        <v>4646.666666666667</v>
      </c>
      <c r="L29" s="87">
        <f t="shared" si="83"/>
        <v>4646.666666666667</v>
      </c>
      <c r="M29" s="87">
        <f t="shared" si="84"/>
        <v>4646.6599999999999</v>
      </c>
      <c r="N29" s="86">
        <f t="shared" si="85"/>
        <v>4646.6599999999999</v>
      </c>
    </row>
    <row r="30">
      <c r="A30" s="86">
        <v>30</v>
      </c>
      <c r="B30" s="86" t="s">
        <v>729</v>
      </c>
      <c r="C30" s="148" t="s">
        <v>444</v>
      </c>
      <c r="D30" s="160">
        <v>1</v>
      </c>
      <c r="E30" s="88">
        <v>820</v>
      </c>
      <c r="F30" s="88">
        <v>860</v>
      </c>
      <c r="G30" s="87">
        <v>880</v>
      </c>
      <c r="H30" s="89">
        <f t="shared" si="79"/>
        <v>853.33333333333337</v>
      </c>
      <c r="I30" s="90">
        <f t="shared" si="80"/>
        <v>30.550504633038933</v>
      </c>
      <c r="J30" s="90">
        <f t="shared" si="81"/>
        <v>3.5801372616842499</v>
      </c>
      <c r="K30" s="89">
        <f t="shared" si="82"/>
        <v>853.33333333333337</v>
      </c>
      <c r="L30" s="87">
        <f t="shared" si="83"/>
        <v>853.33333333333337</v>
      </c>
      <c r="M30" s="87">
        <f t="shared" si="84"/>
        <v>853.33000000000004</v>
      </c>
      <c r="N30" s="86">
        <f t="shared" si="85"/>
        <v>853.33000000000004</v>
      </c>
    </row>
    <row r="31">
      <c r="A31" s="86">
        <v>31</v>
      </c>
      <c r="B31" s="86" t="s">
        <v>730</v>
      </c>
      <c r="C31" s="148" t="s">
        <v>444</v>
      </c>
      <c r="D31" s="160">
        <v>1</v>
      </c>
      <c r="E31" s="88">
        <v>57360</v>
      </c>
      <c r="F31" s="88">
        <v>59090</v>
      </c>
      <c r="G31" s="87">
        <v>61950</v>
      </c>
      <c r="H31" s="89">
        <f t="shared" si="79"/>
        <v>59466.666666666664</v>
      </c>
      <c r="I31" s="90">
        <f t="shared" si="80"/>
        <v>2318.0667232272099</v>
      </c>
      <c r="J31" s="90">
        <f t="shared" si="81"/>
        <v>3.8980942655166086</v>
      </c>
      <c r="K31" s="89">
        <f t="shared" si="82"/>
        <v>59466.666666666664</v>
      </c>
      <c r="L31" s="87">
        <f t="shared" si="83"/>
        <v>59466.666666666664</v>
      </c>
      <c r="M31" s="87">
        <f t="shared" si="84"/>
        <v>59466.660000000003</v>
      </c>
      <c r="N31" s="86">
        <f t="shared" si="85"/>
        <v>59466.660000000003</v>
      </c>
    </row>
    <row r="32">
      <c r="A32" s="86">
        <v>32</v>
      </c>
      <c r="B32" s="86" t="s">
        <v>731</v>
      </c>
      <c r="C32" s="148" t="s">
        <v>444</v>
      </c>
      <c r="D32" s="160">
        <v>1</v>
      </c>
      <c r="E32" s="88">
        <v>990</v>
      </c>
      <c r="F32" s="88">
        <v>1000</v>
      </c>
      <c r="G32" s="87">
        <v>1100</v>
      </c>
      <c r="H32" s="89">
        <f t="shared" si="79"/>
        <v>1030</v>
      </c>
      <c r="I32" s="90">
        <f t="shared" si="80"/>
        <v>60.827625302982199</v>
      </c>
      <c r="J32" s="90">
        <f t="shared" si="81"/>
        <v>5.9055946896099218</v>
      </c>
      <c r="K32" s="89">
        <f t="shared" si="82"/>
        <v>1030</v>
      </c>
      <c r="L32" s="87">
        <f t="shared" si="83"/>
        <v>1030</v>
      </c>
      <c r="M32" s="87">
        <f t="shared" si="84"/>
        <v>1030</v>
      </c>
      <c r="N32" s="86">
        <f t="shared" si="85"/>
        <v>1030</v>
      </c>
    </row>
    <row r="33">
      <c r="A33" s="86">
        <v>33</v>
      </c>
      <c r="B33" s="86" t="s">
        <v>732</v>
      </c>
      <c r="C33" s="148" t="s">
        <v>444</v>
      </c>
      <c r="D33" s="160">
        <v>1</v>
      </c>
      <c r="E33" s="88">
        <v>440</v>
      </c>
      <c r="F33" s="88">
        <v>500</v>
      </c>
      <c r="G33" s="87">
        <v>550</v>
      </c>
      <c r="H33" s="89">
        <f t="shared" si="79"/>
        <v>496.66666666666669</v>
      </c>
      <c r="I33" s="90">
        <f t="shared" si="80"/>
        <v>55.075705472861017</v>
      </c>
      <c r="J33" s="90">
        <f t="shared" si="81"/>
        <v>11.089068216012285</v>
      </c>
      <c r="K33" s="89">
        <f t="shared" si="82"/>
        <v>496.66666666666669</v>
      </c>
      <c r="L33" s="87">
        <f t="shared" si="83"/>
        <v>496.66666666666669</v>
      </c>
      <c r="M33" s="87">
        <f t="shared" si="84"/>
        <v>496.66000000000003</v>
      </c>
      <c r="N33" s="86">
        <f t="shared" si="85"/>
        <v>496.66000000000003</v>
      </c>
    </row>
    <row r="34">
      <c r="A34" s="86">
        <v>34</v>
      </c>
      <c r="B34" s="86" t="s">
        <v>68</v>
      </c>
      <c r="C34" s="148" t="s">
        <v>444</v>
      </c>
      <c r="D34" s="160">
        <v>1</v>
      </c>
      <c r="E34" s="88">
        <v>820</v>
      </c>
      <c r="F34" s="88">
        <v>840</v>
      </c>
      <c r="G34" s="87">
        <v>880</v>
      </c>
      <c r="H34" s="89">
        <f t="shared" si="79"/>
        <v>846.66666666666663</v>
      </c>
      <c r="I34" s="90">
        <f t="shared" si="80"/>
        <v>30.550504633038933</v>
      </c>
      <c r="J34" s="90">
        <f t="shared" si="81"/>
        <v>3.608327318862866</v>
      </c>
      <c r="K34" s="89">
        <f t="shared" si="82"/>
        <v>846.66666666666663</v>
      </c>
      <c r="L34" s="87">
        <f t="shared" si="83"/>
        <v>846.66666666666663</v>
      </c>
      <c r="M34" s="87">
        <f t="shared" si="84"/>
        <v>846.65999999999997</v>
      </c>
      <c r="N34" s="86">
        <f t="shared" si="85"/>
        <v>846.65999999999997</v>
      </c>
    </row>
    <row r="35">
      <c r="A35" s="86">
        <v>35</v>
      </c>
      <c r="B35" s="86" t="s">
        <v>733</v>
      </c>
      <c r="C35" s="148" t="s">
        <v>444</v>
      </c>
      <c r="D35" s="160">
        <v>1</v>
      </c>
      <c r="E35" s="88">
        <v>3750</v>
      </c>
      <c r="F35" s="88">
        <v>3800</v>
      </c>
      <c r="G35" s="87">
        <v>3850</v>
      </c>
      <c r="H35" s="89">
        <f t="shared" si="79"/>
        <v>3800</v>
      </c>
      <c r="I35" s="90">
        <f t="shared" si="80"/>
        <v>50</v>
      </c>
      <c r="J35" s="90">
        <f t="shared" si="81"/>
        <v>1.3157894736842104</v>
      </c>
      <c r="K35" s="89">
        <f t="shared" si="82"/>
        <v>3800</v>
      </c>
      <c r="L35" s="87">
        <f t="shared" si="83"/>
        <v>3800</v>
      </c>
      <c r="M35" s="87">
        <f t="shared" si="84"/>
        <v>3800</v>
      </c>
      <c r="N35" s="86">
        <f t="shared" si="85"/>
        <v>3800</v>
      </c>
    </row>
    <row r="36">
      <c r="A36" s="86">
        <v>36</v>
      </c>
      <c r="B36" s="86" t="s">
        <v>71</v>
      </c>
      <c r="C36" s="148" t="s">
        <v>444</v>
      </c>
      <c r="D36" s="160">
        <v>1</v>
      </c>
      <c r="E36" s="88">
        <v>990</v>
      </c>
      <c r="F36" s="88">
        <v>1000</v>
      </c>
      <c r="G36" s="87">
        <v>1100</v>
      </c>
      <c r="H36" s="89">
        <f t="shared" si="79"/>
        <v>1030</v>
      </c>
      <c r="I36" s="90">
        <f t="shared" si="80"/>
        <v>60.827625302982199</v>
      </c>
      <c r="J36" s="90">
        <f t="shared" si="81"/>
        <v>5.9055946896099218</v>
      </c>
      <c r="K36" s="89">
        <f t="shared" si="82"/>
        <v>1030</v>
      </c>
      <c r="L36" s="87">
        <f t="shared" si="83"/>
        <v>1030</v>
      </c>
      <c r="M36" s="87">
        <f t="shared" si="84"/>
        <v>1030</v>
      </c>
      <c r="N36" s="86">
        <f t="shared" si="85"/>
        <v>1030</v>
      </c>
    </row>
    <row r="37">
      <c r="A37" s="86">
        <v>37</v>
      </c>
      <c r="B37" s="86" t="s">
        <v>72</v>
      </c>
      <c r="C37" s="148" t="s">
        <v>444</v>
      </c>
      <c r="D37" s="160">
        <v>1</v>
      </c>
      <c r="E37" s="88">
        <v>1350</v>
      </c>
      <c r="F37" s="88">
        <v>1400</v>
      </c>
      <c r="G37" s="87">
        <v>1450</v>
      </c>
      <c r="H37" s="89">
        <f t="shared" si="79"/>
        <v>1400</v>
      </c>
      <c r="I37" s="90">
        <f t="shared" si="80"/>
        <v>50</v>
      </c>
      <c r="J37" s="90">
        <f t="shared" si="81"/>
        <v>3.5714285714285712</v>
      </c>
      <c r="K37" s="89">
        <f t="shared" si="82"/>
        <v>1400</v>
      </c>
      <c r="L37" s="87">
        <f t="shared" si="83"/>
        <v>1400</v>
      </c>
      <c r="M37" s="87">
        <f t="shared" si="84"/>
        <v>1400</v>
      </c>
      <c r="N37" s="86">
        <f t="shared" si="85"/>
        <v>1400</v>
      </c>
    </row>
    <row r="38">
      <c r="A38" s="86">
        <v>38</v>
      </c>
      <c r="B38" s="86" t="s">
        <v>734</v>
      </c>
      <c r="C38" s="148" t="s">
        <v>444</v>
      </c>
      <c r="D38" s="160">
        <v>1</v>
      </c>
      <c r="E38" s="88">
        <v>1010</v>
      </c>
      <c r="F38" s="88">
        <v>1050</v>
      </c>
      <c r="G38" s="87">
        <v>1100</v>
      </c>
      <c r="H38" s="89">
        <f t="shared" si="79"/>
        <v>1053.3333333333333</v>
      </c>
      <c r="I38" s="90">
        <f t="shared" si="80"/>
        <v>45.09249752822894</v>
      </c>
      <c r="J38" s="90">
        <f t="shared" si="81"/>
        <v>4.2809333096419886</v>
      </c>
      <c r="K38" s="89">
        <f t="shared" si="82"/>
        <v>1053.3333333333333</v>
      </c>
      <c r="L38" s="87">
        <f t="shared" si="83"/>
        <v>1053.3333333333333</v>
      </c>
      <c r="M38" s="87">
        <f t="shared" si="84"/>
        <v>1053.3299999999999</v>
      </c>
      <c r="N38" s="86">
        <f t="shared" si="85"/>
        <v>1053.3299999999999</v>
      </c>
    </row>
    <row r="39">
      <c r="A39" s="86">
        <v>39</v>
      </c>
      <c r="B39" s="86" t="s">
        <v>735</v>
      </c>
      <c r="C39" s="148" t="s">
        <v>444</v>
      </c>
      <c r="D39" s="160">
        <v>1</v>
      </c>
      <c r="E39" s="88">
        <v>11200</v>
      </c>
      <c r="F39" s="88">
        <v>11500</v>
      </c>
      <c r="G39" s="87">
        <v>11600</v>
      </c>
      <c r="H39" s="89">
        <f t="shared" si="79"/>
        <v>11433.333333333334</v>
      </c>
      <c r="I39" s="90">
        <f t="shared" si="80"/>
        <v>208.16659994661327</v>
      </c>
      <c r="J39" s="90">
        <f t="shared" si="81"/>
        <v>1.820699124897492</v>
      </c>
      <c r="K39" s="89">
        <f t="shared" si="82"/>
        <v>11433.333333333334</v>
      </c>
      <c r="L39" s="87">
        <f t="shared" si="83"/>
        <v>11433.333333333334</v>
      </c>
      <c r="M39" s="87">
        <f t="shared" si="84"/>
        <v>11433.33</v>
      </c>
      <c r="N39" s="86">
        <f t="shared" si="85"/>
        <v>11433.33</v>
      </c>
    </row>
    <row r="40">
      <c r="A40" s="86">
        <v>40</v>
      </c>
      <c r="B40" s="86" t="s">
        <v>415</v>
      </c>
      <c r="C40" s="148" t="s">
        <v>444</v>
      </c>
      <c r="D40" s="160">
        <v>1</v>
      </c>
      <c r="E40" s="88">
        <v>3892</v>
      </c>
      <c r="F40" s="88">
        <v>3900</v>
      </c>
      <c r="G40" s="87">
        <v>3750</v>
      </c>
      <c r="H40" s="89">
        <f t="shared" si="79"/>
        <v>3847.3333333333335</v>
      </c>
      <c r="I40" s="90">
        <f t="shared" si="80"/>
        <v>84.387992826783915</v>
      </c>
      <c r="J40" s="90">
        <f t="shared" si="81"/>
        <v>2.1934151661787538</v>
      </c>
      <c r="K40" s="89">
        <f t="shared" si="82"/>
        <v>3847.3333333333335</v>
      </c>
      <c r="L40" s="87">
        <f t="shared" si="83"/>
        <v>3847.3333333333335</v>
      </c>
      <c r="M40" s="87">
        <f t="shared" si="84"/>
        <v>3847.3299999999999</v>
      </c>
      <c r="N40" s="86">
        <f t="shared" si="85"/>
        <v>3847.3299999999999</v>
      </c>
    </row>
    <row r="41">
      <c r="A41" s="86">
        <v>41</v>
      </c>
      <c r="B41" s="86" t="s">
        <v>736</v>
      </c>
      <c r="C41" s="148" t="s">
        <v>444</v>
      </c>
      <c r="D41" s="160">
        <v>1</v>
      </c>
      <c r="E41" s="88">
        <v>6830</v>
      </c>
      <c r="F41" s="88">
        <v>6970</v>
      </c>
      <c r="G41" s="87">
        <v>7310</v>
      </c>
      <c r="H41" s="89">
        <f t="shared" si="79"/>
        <v>7036.666666666667</v>
      </c>
      <c r="I41" s="90">
        <f t="shared" si="80"/>
        <v>246.84678108764825</v>
      </c>
      <c r="J41" s="90">
        <f t="shared" si="81"/>
        <v>3.5080073105776632</v>
      </c>
      <c r="K41" s="89">
        <f t="shared" si="82"/>
        <v>7036.666666666667</v>
      </c>
      <c r="L41" s="87">
        <f t="shared" si="83"/>
        <v>7036.666666666667</v>
      </c>
      <c r="M41" s="87">
        <f t="shared" si="84"/>
        <v>7036.6599999999999</v>
      </c>
      <c r="N41" s="86">
        <f t="shared" si="85"/>
        <v>7036.6599999999999</v>
      </c>
    </row>
    <row r="42">
      <c r="A42" s="86">
        <v>42</v>
      </c>
      <c r="B42" s="86" t="s">
        <v>737</v>
      </c>
      <c r="C42" s="148" t="s">
        <v>444</v>
      </c>
      <c r="D42" s="160">
        <v>1</v>
      </c>
      <c r="E42" s="88">
        <v>4100</v>
      </c>
      <c r="F42" s="88">
        <v>4270</v>
      </c>
      <c r="G42" s="87">
        <v>4470</v>
      </c>
      <c r="H42" s="89">
        <f t="shared" si="79"/>
        <v>4280</v>
      </c>
      <c r="I42" s="90">
        <f t="shared" si="80"/>
        <v>185.20259177452135</v>
      </c>
      <c r="J42" s="90">
        <f t="shared" si="81"/>
        <v>4.3271633592177885</v>
      </c>
      <c r="K42" s="89">
        <f t="shared" si="82"/>
        <v>4280</v>
      </c>
      <c r="L42" s="87">
        <f t="shared" si="83"/>
        <v>4280</v>
      </c>
      <c r="M42" s="87">
        <f t="shared" si="84"/>
        <v>4280</v>
      </c>
      <c r="N42" s="86">
        <f t="shared" si="85"/>
        <v>4280</v>
      </c>
    </row>
    <row r="43">
      <c r="A43" s="86">
        <v>43</v>
      </c>
      <c r="B43" s="86" t="s">
        <v>738</v>
      </c>
      <c r="C43" s="148" t="s">
        <v>444</v>
      </c>
      <c r="D43" s="160">
        <v>1</v>
      </c>
      <c r="E43" s="88">
        <v>4100</v>
      </c>
      <c r="F43" s="88">
        <v>4310</v>
      </c>
      <c r="G43" s="87">
        <v>4510</v>
      </c>
      <c r="H43" s="89">
        <f t="shared" si="79"/>
        <v>4306.666666666667</v>
      </c>
      <c r="I43" s="90">
        <f t="shared" si="80"/>
        <v>205.02032419575707</v>
      </c>
      <c r="J43" s="90">
        <f t="shared" si="81"/>
        <v>4.7605338435547306</v>
      </c>
      <c r="K43" s="89">
        <f t="shared" si="82"/>
        <v>4306.666666666667</v>
      </c>
      <c r="L43" s="87">
        <f t="shared" si="83"/>
        <v>4306.666666666667</v>
      </c>
      <c r="M43" s="87">
        <f t="shared" si="84"/>
        <v>4306.6599999999999</v>
      </c>
      <c r="N43" s="86">
        <f t="shared" si="85"/>
        <v>4306.6599999999999</v>
      </c>
    </row>
    <row r="44">
      <c r="A44" s="86">
        <v>44</v>
      </c>
      <c r="B44" s="86" t="s">
        <v>739</v>
      </c>
      <c r="C44" s="148" t="s">
        <v>444</v>
      </c>
      <c r="D44" s="160">
        <v>1</v>
      </c>
      <c r="E44" s="88">
        <v>4100</v>
      </c>
      <c r="F44" s="88">
        <v>4230</v>
      </c>
      <c r="G44" s="87">
        <v>4470</v>
      </c>
      <c r="H44" s="89">
        <f t="shared" si="79"/>
        <v>4266.666666666667</v>
      </c>
      <c r="I44" s="90">
        <f t="shared" si="80"/>
        <v>187.70544300401451</v>
      </c>
      <c r="J44" s="90">
        <f t="shared" si="81"/>
        <v>4.3993463204065897</v>
      </c>
      <c r="K44" s="89">
        <f t="shared" si="82"/>
        <v>4266.666666666667</v>
      </c>
      <c r="L44" s="87">
        <f t="shared" si="83"/>
        <v>4266.666666666667</v>
      </c>
      <c r="M44" s="87">
        <f t="shared" si="84"/>
        <v>4266.6599999999999</v>
      </c>
      <c r="N44" s="86">
        <f t="shared" si="85"/>
        <v>4266.6599999999999</v>
      </c>
    </row>
    <row r="45">
      <c r="A45" s="86">
        <v>45</v>
      </c>
      <c r="B45" s="86" t="s">
        <v>740</v>
      </c>
      <c r="C45" s="148" t="s">
        <v>444</v>
      </c>
      <c r="D45" s="160">
        <v>1</v>
      </c>
      <c r="E45" s="88">
        <v>820</v>
      </c>
      <c r="F45" s="88">
        <v>840</v>
      </c>
      <c r="G45" s="87">
        <v>870</v>
      </c>
      <c r="H45" s="89">
        <f t="shared" si="79"/>
        <v>843.33333333333337</v>
      </c>
      <c r="I45" s="90">
        <f t="shared" si="80"/>
        <v>25.16611478423583</v>
      </c>
      <c r="J45" s="90">
        <f t="shared" si="81"/>
        <v>2.9841242827157108</v>
      </c>
      <c r="K45" s="89">
        <f t="shared" si="82"/>
        <v>843.33333333333337</v>
      </c>
      <c r="L45" s="87">
        <f t="shared" si="83"/>
        <v>843.33333333333337</v>
      </c>
      <c r="M45" s="87">
        <f t="shared" si="84"/>
        <v>843.33000000000004</v>
      </c>
      <c r="N45" s="86">
        <f t="shared" si="85"/>
        <v>843.33000000000004</v>
      </c>
    </row>
    <row r="46">
      <c r="A46" s="86">
        <v>46</v>
      </c>
      <c r="B46" s="86" t="s">
        <v>492</v>
      </c>
      <c r="C46" s="148" t="s">
        <v>444</v>
      </c>
      <c r="D46" s="160">
        <v>1</v>
      </c>
      <c r="E46" s="88">
        <v>4240</v>
      </c>
      <c r="F46" s="88">
        <v>4460</v>
      </c>
      <c r="G46" s="87">
        <v>4540</v>
      </c>
      <c r="H46" s="89">
        <f t="shared" si="79"/>
        <v>4413.333333333333</v>
      </c>
      <c r="I46" s="90">
        <f t="shared" si="80"/>
        <v>155.3490693030806</v>
      </c>
      <c r="J46" s="90">
        <f t="shared" si="81"/>
        <v>3.5199940174414039</v>
      </c>
      <c r="K46" s="89">
        <f t="shared" si="82"/>
        <v>4413.333333333333</v>
      </c>
      <c r="L46" s="87">
        <f t="shared" si="83"/>
        <v>4413.333333333333</v>
      </c>
      <c r="M46" s="87">
        <f t="shared" si="84"/>
        <v>4413.3299999999999</v>
      </c>
      <c r="N46" s="86">
        <f t="shared" si="85"/>
        <v>4413.3299999999999</v>
      </c>
    </row>
    <row r="47">
      <c r="A47" s="86">
        <v>47</v>
      </c>
      <c r="B47" s="86" t="s">
        <v>494</v>
      </c>
      <c r="C47" s="148" t="s">
        <v>444</v>
      </c>
      <c r="D47" s="160">
        <v>1</v>
      </c>
      <c r="E47" s="88">
        <v>4240</v>
      </c>
      <c r="F47" s="88">
        <v>4330</v>
      </c>
      <c r="G47" s="87">
        <v>4630</v>
      </c>
      <c r="H47" s="89">
        <f t="shared" si="79"/>
        <v>4400</v>
      </c>
      <c r="I47" s="90">
        <f t="shared" si="80"/>
        <v>204.20577856662138</v>
      </c>
      <c r="J47" s="90">
        <f t="shared" si="81"/>
        <v>4.6410404219686674</v>
      </c>
      <c r="K47" s="89">
        <f t="shared" si="82"/>
        <v>4400</v>
      </c>
      <c r="L47" s="87">
        <f t="shared" si="83"/>
        <v>4400</v>
      </c>
      <c r="M47" s="87">
        <f t="shared" si="84"/>
        <v>4400</v>
      </c>
      <c r="N47" s="86">
        <f t="shared" si="85"/>
        <v>4400</v>
      </c>
    </row>
    <row r="48">
      <c r="A48" s="86">
        <v>48</v>
      </c>
      <c r="B48" s="86" t="s">
        <v>741</v>
      </c>
      <c r="C48" s="148" t="s">
        <v>444</v>
      </c>
      <c r="D48" s="160">
        <v>1</v>
      </c>
      <c r="E48" s="88">
        <v>11610</v>
      </c>
      <c r="F48" s="88">
        <v>11960</v>
      </c>
      <c r="G48" s="87">
        <v>12430</v>
      </c>
      <c r="H48" s="89">
        <f t="shared" si="79"/>
        <v>12000</v>
      </c>
      <c r="I48" s="90">
        <f t="shared" si="80"/>
        <v>411.46081222881969</v>
      </c>
      <c r="J48" s="90">
        <f t="shared" si="81"/>
        <v>3.4288401019068306</v>
      </c>
      <c r="K48" s="89">
        <f t="shared" si="82"/>
        <v>12000</v>
      </c>
      <c r="L48" s="87">
        <f t="shared" si="83"/>
        <v>12000</v>
      </c>
      <c r="M48" s="87">
        <f t="shared" si="84"/>
        <v>12000</v>
      </c>
      <c r="N48" s="86">
        <f t="shared" si="85"/>
        <v>12000</v>
      </c>
    </row>
    <row r="49">
      <c r="A49" s="86">
        <v>49</v>
      </c>
      <c r="B49" s="86" t="s">
        <v>742</v>
      </c>
      <c r="C49" s="148" t="s">
        <v>444</v>
      </c>
      <c r="D49" s="160">
        <v>1</v>
      </c>
      <c r="E49" s="88">
        <v>25000</v>
      </c>
      <c r="F49" s="88">
        <v>26000</v>
      </c>
      <c r="G49" s="87">
        <v>26500</v>
      </c>
      <c r="H49" s="89">
        <f t="shared" si="79"/>
        <v>25833.333333333332</v>
      </c>
      <c r="I49" s="90">
        <f t="shared" si="80"/>
        <v>763.7626158259734</v>
      </c>
      <c r="J49" s="90">
        <f t="shared" si="81"/>
        <v>2.9565004483586068</v>
      </c>
      <c r="K49" s="89">
        <f t="shared" si="82"/>
        <v>25833.333333333332</v>
      </c>
      <c r="L49" s="87">
        <f t="shared" si="83"/>
        <v>25833.333333333332</v>
      </c>
      <c r="M49" s="87">
        <f t="shared" si="84"/>
        <v>25833.330000000002</v>
      </c>
      <c r="N49" s="86">
        <f t="shared" si="85"/>
        <v>25833.330000000002</v>
      </c>
    </row>
    <row r="50">
      <c r="A50" s="86">
        <v>50</v>
      </c>
      <c r="B50" s="86" t="s">
        <v>743</v>
      </c>
      <c r="C50" s="148" t="s">
        <v>444</v>
      </c>
      <c r="D50" s="160">
        <v>1</v>
      </c>
      <c r="E50" s="88">
        <v>5539</v>
      </c>
      <c r="F50" s="88">
        <v>5750</v>
      </c>
      <c r="G50" s="87">
        <v>5900</v>
      </c>
      <c r="H50" s="89">
        <f t="shared" si="79"/>
        <v>5729.666666666667</v>
      </c>
      <c r="I50" s="90">
        <f t="shared" si="80"/>
        <v>181.35692248528406</v>
      </c>
      <c r="J50" s="90">
        <f t="shared" si="81"/>
        <v>3.1652264090747115</v>
      </c>
      <c r="K50" s="89">
        <f t="shared" si="82"/>
        <v>5729.666666666667</v>
      </c>
      <c r="L50" s="87">
        <f t="shared" si="83"/>
        <v>5729.666666666667</v>
      </c>
      <c r="M50" s="87">
        <f t="shared" si="84"/>
        <v>5729.6599999999999</v>
      </c>
      <c r="N50" s="86">
        <f t="shared" si="85"/>
        <v>5729.6599999999999</v>
      </c>
    </row>
    <row r="51">
      <c r="A51" s="86">
        <v>51</v>
      </c>
      <c r="B51" s="86" t="s">
        <v>744</v>
      </c>
      <c r="C51" s="148" t="s">
        <v>444</v>
      </c>
      <c r="D51" s="160">
        <v>1</v>
      </c>
      <c r="E51" s="88">
        <v>590</v>
      </c>
      <c r="F51" s="88">
        <v>620</v>
      </c>
      <c r="G51" s="87">
        <v>620</v>
      </c>
      <c r="H51" s="89">
        <f t="shared" si="79"/>
        <v>610</v>
      </c>
      <c r="I51" s="90">
        <f t="shared" si="80"/>
        <v>17.320508075688775</v>
      </c>
      <c r="J51" s="90">
        <f t="shared" si="81"/>
        <v>2.8394275533916025</v>
      </c>
      <c r="K51" s="89">
        <f t="shared" si="82"/>
        <v>610</v>
      </c>
      <c r="L51" s="87">
        <f t="shared" si="83"/>
        <v>610</v>
      </c>
      <c r="M51" s="87">
        <f t="shared" si="84"/>
        <v>610</v>
      </c>
      <c r="N51" s="86">
        <f t="shared" si="85"/>
        <v>610</v>
      </c>
    </row>
    <row r="52">
      <c r="A52" s="86">
        <v>52</v>
      </c>
      <c r="B52" s="86" t="s">
        <v>498</v>
      </c>
      <c r="C52" s="148" t="s">
        <v>444</v>
      </c>
      <c r="D52" s="160">
        <v>1</v>
      </c>
      <c r="E52" s="88">
        <v>2349</v>
      </c>
      <c r="F52" s="88">
        <v>2450</v>
      </c>
      <c r="G52" s="87">
        <v>4250</v>
      </c>
      <c r="H52" s="89">
        <f t="shared" si="79"/>
        <v>3016.3333333333335</v>
      </c>
      <c r="I52" s="90">
        <f t="shared" si="80"/>
        <v>1069.5795123941623</v>
      </c>
      <c r="J52" s="90">
        <f t="shared" si="81"/>
        <v>35.459592631036429</v>
      </c>
      <c r="K52" s="89">
        <f t="shared" si="82"/>
        <v>3016.3333333333335</v>
      </c>
      <c r="L52" s="87">
        <f t="shared" si="83"/>
        <v>3016.3333333333335</v>
      </c>
      <c r="M52" s="87">
        <f t="shared" si="84"/>
        <v>3016.3299999999999</v>
      </c>
      <c r="N52" s="86">
        <f t="shared" si="85"/>
        <v>3016.3299999999999</v>
      </c>
    </row>
    <row r="53">
      <c r="A53" s="86">
        <v>53</v>
      </c>
      <c r="B53" s="86" t="s">
        <v>500</v>
      </c>
      <c r="C53" s="148" t="s">
        <v>444</v>
      </c>
      <c r="D53" s="160">
        <v>1</v>
      </c>
      <c r="E53" s="88">
        <v>1700</v>
      </c>
      <c r="F53" s="88">
        <v>1750</v>
      </c>
      <c r="G53" s="87">
        <v>1800</v>
      </c>
      <c r="H53" s="89">
        <f t="shared" si="79"/>
        <v>1750</v>
      </c>
      <c r="I53" s="90">
        <f t="shared" si="80"/>
        <v>50</v>
      </c>
      <c r="J53" s="90">
        <f t="shared" si="81"/>
        <v>2.8571428571428572</v>
      </c>
      <c r="K53" s="89">
        <f t="shared" si="82"/>
        <v>1750</v>
      </c>
      <c r="L53" s="87">
        <f t="shared" si="83"/>
        <v>1750</v>
      </c>
      <c r="M53" s="87">
        <f t="shared" si="84"/>
        <v>1750</v>
      </c>
      <c r="N53" s="86">
        <f t="shared" si="85"/>
        <v>1750</v>
      </c>
    </row>
    <row r="54">
      <c r="A54" s="86">
        <v>55</v>
      </c>
      <c r="B54" s="86" t="s">
        <v>745</v>
      </c>
      <c r="C54" s="148" t="s">
        <v>444</v>
      </c>
      <c r="D54" s="160">
        <v>1</v>
      </c>
      <c r="E54" s="88">
        <v>30180</v>
      </c>
      <c r="F54" s="88">
        <v>31690</v>
      </c>
      <c r="G54" s="87">
        <v>33200</v>
      </c>
      <c r="H54" s="89">
        <f t="shared" si="79"/>
        <v>31690</v>
      </c>
      <c r="I54" s="90">
        <f t="shared" si="80"/>
        <v>1510</v>
      </c>
      <c r="J54" s="90">
        <f t="shared" si="81"/>
        <v>4.7649100662669612</v>
      </c>
      <c r="K54" s="89">
        <f t="shared" si="82"/>
        <v>31690</v>
      </c>
      <c r="L54" s="87">
        <f t="shared" si="83"/>
        <v>31690</v>
      </c>
      <c r="M54" s="87">
        <f t="shared" si="84"/>
        <v>31690</v>
      </c>
      <c r="N54" s="86">
        <f t="shared" si="85"/>
        <v>31690</v>
      </c>
    </row>
    <row r="55">
      <c r="A55" s="86">
        <v>56</v>
      </c>
      <c r="B55" s="86" t="s">
        <v>746</v>
      </c>
      <c r="C55" s="148" t="s">
        <v>444</v>
      </c>
      <c r="D55" s="160">
        <v>1</v>
      </c>
      <c r="E55" s="88">
        <v>960</v>
      </c>
      <c r="F55" s="88">
        <v>1010</v>
      </c>
      <c r="G55" s="87">
        <v>1020</v>
      </c>
      <c r="H55" s="89">
        <f t="shared" si="79"/>
        <v>996.66666666666663</v>
      </c>
      <c r="I55" s="90">
        <f t="shared" si="80"/>
        <v>32.145502536643185</v>
      </c>
      <c r="J55" s="90">
        <f t="shared" si="81"/>
        <v>3.2253012578571756</v>
      </c>
      <c r="K55" s="89">
        <f t="shared" si="82"/>
        <v>996.66666666666663</v>
      </c>
      <c r="L55" s="87">
        <f t="shared" si="83"/>
        <v>996.66666666666663</v>
      </c>
      <c r="M55" s="87">
        <f t="shared" si="84"/>
        <v>996.65999999999997</v>
      </c>
      <c r="N55" s="86">
        <f t="shared" si="85"/>
        <v>996.65999999999997</v>
      </c>
    </row>
    <row r="56">
      <c r="A56" s="86">
        <v>57</v>
      </c>
      <c r="B56" s="86" t="s">
        <v>747</v>
      </c>
      <c r="C56" s="148" t="s">
        <v>444</v>
      </c>
      <c r="D56" s="160">
        <v>1</v>
      </c>
      <c r="E56" s="88">
        <v>960</v>
      </c>
      <c r="F56" s="88">
        <v>980</v>
      </c>
      <c r="G56" s="87">
        <v>1030</v>
      </c>
      <c r="H56" s="89">
        <f t="shared" si="79"/>
        <v>990</v>
      </c>
      <c r="I56" s="90">
        <f t="shared" si="80"/>
        <v>36.055512754639892</v>
      </c>
      <c r="J56" s="90">
        <f t="shared" si="81"/>
        <v>3.6419709853171609</v>
      </c>
      <c r="K56" s="89">
        <f t="shared" si="82"/>
        <v>990</v>
      </c>
      <c r="L56" s="87">
        <f t="shared" si="83"/>
        <v>990</v>
      </c>
      <c r="M56" s="87">
        <f t="shared" si="84"/>
        <v>990</v>
      </c>
      <c r="N56" s="86">
        <f t="shared" si="85"/>
        <v>990</v>
      </c>
    </row>
    <row r="57">
      <c r="A57" s="86">
        <v>58</v>
      </c>
      <c r="B57" s="86" t="s">
        <v>748</v>
      </c>
      <c r="C57" s="148" t="s">
        <v>444</v>
      </c>
      <c r="D57" s="160">
        <v>1</v>
      </c>
      <c r="E57" s="88">
        <v>8200</v>
      </c>
      <c r="F57" s="88">
        <v>8450</v>
      </c>
      <c r="G57" s="87">
        <v>8780</v>
      </c>
      <c r="H57" s="89">
        <f t="shared" si="79"/>
        <v>8476.6666666666661</v>
      </c>
      <c r="I57" s="90">
        <f t="shared" si="80"/>
        <v>290.9180869821148</v>
      </c>
      <c r="J57" s="90">
        <f t="shared" si="81"/>
        <v>3.4319868696277802</v>
      </c>
      <c r="K57" s="89">
        <f t="shared" si="82"/>
        <v>8476.6666666666661</v>
      </c>
      <c r="L57" s="87">
        <f t="shared" si="83"/>
        <v>8476.6666666666661</v>
      </c>
      <c r="M57" s="87">
        <f t="shared" si="84"/>
        <v>8476.6599999999999</v>
      </c>
      <c r="N57" s="86">
        <f t="shared" si="85"/>
        <v>8476.6599999999999</v>
      </c>
    </row>
    <row r="58">
      <c r="A58" s="86">
        <v>59</v>
      </c>
      <c r="B58" s="86" t="s">
        <v>749</v>
      </c>
      <c r="C58" s="148" t="s">
        <v>444</v>
      </c>
      <c r="D58" s="160">
        <v>1</v>
      </c>
      <c r="E58" s="88">
        <v>8200</v>
      </c>
      <c r="F58" s="88">
        <v>8450</v>
      </c>
      <c r="G58" s="87">
        <v>8860</v>
      </c>
      <c r="H58" s="89">
        <f t="shared" si="79"/>
        <v>8503.3333333333339</v>
      </c>
      <c r="I58" s="90">
        <f t="shared" si="80"/>
        <v>333.21664624285103</v>
      </c>
      <c r="J58" s="90">
        <f t="shared" si="81"/>
        <v>3.9186591090888006</v>
      </c>
      <c r="K58" s="89">
        <f t="shared" si="82"/>
        <v>8503.3333333333339</v>
      </c>
      <c r="L58" s="87">
        <f t="shared" si="83"/>
        <v>8503.3333333333339</v>
      </c>
      <c r="M58" s="87">
        <f t="shared" si="84"/>
        <v>8503.3299999999999</v>
      </c>
      <c r="N58" s="86">
        <f t="shared" si="85"/>
        <v>8503.3299999999999</v>
      </c>
    </row>
    <row r="59">
      <c r="A59" s="86">
        <v>60</v>
      </c>
      <c r="B59" s="86" t="s">
        <v>750</v>
      </c>
      <c r="C59" s="148" t="s">
        <v>444</v>
      </c>
      <c r="D59" s="160">
        <v>1</v>
      </c>
      <c r="E59" s="88">
        <v>3910</v>
      </c>
      <c r="F59" s="88">
        <v>3800</v>
      </c>
      <c r="G59" s="87">
        <v>3750</v>
      </c>
      <c r="H59" s="89">
        <f t="shared" si="79"/>
        <v>3820</v>
      </c>
      <c r="I59" s="90">
        <f t="shared" si="80"/>
        <v>81.853527718724493</v>
      </c>
      <c r="J59" s="90">
        <f t="shared" si="81"/>
        <v>2.1427625057257722</v>
      </c>
      <c r="K59" s="89">
        <f t="shared" si="82"/>
        <v>3820</v>
      </c>
      <c r="L59" s="87">
        <f t="shared" si="83"/>
        <v>3820</v>
      </c>
      <c r="M59" s="87">
        <f t="shared" si="84"/>
        <v>3820</v>
      </c>
      <c r="N59" s="86">
        <f t="shared" si="85"/>
        <v>3820</v>
      </c>
    </row>
    <row r="60">
      <c r="A60" s="86">
        <v>63</v>
      </c>
      <c r="B60" s="86" t="s">
        <v>751</v>
      </c>
      <c r="C60" s="148" t="s">
        <v>444</v>
      </c>
      <c r="D60" s="160">
        <v>1</v>
      </c>
      <c r="E60" s="88">
        <v>4960</v>
      </c>
      <c r="F60" s="88">
        <v>5000</v>
      </c>
      <c r="G60" s="87">
        <v>5100</v>
      </c>
      <c r="H60" s="89">
        <f t="shared" si="79"/>
        <v>5020</v>
      </c>
      <c r="I60" s="90">
        <f t="shared" si="80"/>
        <v>72.111025509279784</v>
      </c>
      <c r="J60" s="90">
        <f t="shared" si="81"/>
        <v>1.4364746117386411</v>
      </c>
      <c r="K60" s="89">
        <f t="shared" si="82"/>
        <v>5020</v>
      </c>
      <c r="L60" s="87">
        <f t="shared" si="83"/>
        <v>5020</v>
      </c>
      <c r="M60" s="87">
        <f t="shared" si="84"/>
        <v>5020</v>
      </c>
      <c r="N60" s="86">
        <f t="shared" si="85"/>
        <v>5020</v>
      </c>
    </row>
    <row r="61">
      <c r="A61" s="86">
        <v>64</v>
      </c>
      <c r="B61" s="86" t="s">
        <v>752</v>
      </c>
      <c r="C61" s="148" t="s">
        <v>444</v>
      </c>
      <c r="D61" s="160">
        <v>1</v>
      </c>
      <c r="E61" s="88">
        <v>5760</v>
      </c>
      <c r="F61" s="88">
        <v>5800</v>
      </c>
      <c r="G61" s="87">
        <v>5890</v>
      </c>
      <c r="H61" s="89">
        <f t="shared" si="79"/>
        <v>5816.666666666667</v>
      </c>
      <c r="I61" s="90">
        <f t="shared" si="80"/>
        <v>66.583281184793933</v>
      </c>
      <c r="J61" s="90">
        <f t="shared" si="81"/>
        <v>1.1446982438646522</v>
      </c>
      <c r="K61" s="89">
        <f t="shared" si="82"/>
        <v>5816.666666666667</v>
      </c>
      <c r="L61" s="87">
        <f t="shared" si="83"/>
        <v>5816.666666666667</v>
      </c>
      <c r="M61" s="87">
        <f t="shared" si="84"/>
        <v>5816.6599999999999</v>
      </c>
      <c r="N61" s="86">
        <f t="shared" si="85"/>
        <v>5816.6599999999999</v>
      </c>
    </row>
    <row r="62">
      <c r="A62" s="86">
        <v>65</v>
      </c>
      <c r="B62" s="86" t="s">
        <v>753</v>
      </c>
      <c r="C62" s="148" t="s">
        <v>444</v>
      </c>
      <c r="D62" s="160">
        <v>1</v>
      </c>
      <c r="E62" s="88">
        <v>4690</v>
      </c>
      <c r="F62" s="88">
        <v>4750</v>
      </c>
      <c r="G62" s="87">
        <v>4590</v>
      </c>
      <c r="H62" s="89">
        <f t="shared" si="79"/>
        <v>4676.666666666667</v>
      </c>
      <c r="I62" s="90">
        <f t="shared" si="80"/>
        <v>80.829037686547608</v>
      </c>
      <c r="J62" s="90">
        <f t="shared" si="81"/>
        <v>1.7283472064122796</v>
      </c>
      <c r="K62" s="89">
        <f t="shared" si="82"/>
        <v>4676.666666666667</v>
      </c>
      <c r="L62" s="87">
        <f t="shared" si="83"/>
        <v>4676.666666666667</v>
      </c>
      <c r="M62" s="87">
        <f t="shared" si="84"/>
        <v>4676.6599999999999</v>
      </c>
      <c r="N62" s="86">
        <f t="shared" si="85"/>
        <v>4676.6599999999999</v>
      </c>
    </row>
    <row r="63">
      <c r="A63" s="86">
        <v>66</v>
      </c>
      <c r="B63" s="86" t="s">
        <v>754</v>
      </c>
      <c r="C63" s="148" t="s">
        <v>444</v>
      </c>
      <c r="D63" s="160">
        <v>1</v>
      </c>
      <c r="E63" s="88">
        <v>820</v>
      </c>
      <c r="F63" s="88">
        <v>900</v>
      </c>
      <c r="G63" s="87">
        <v>850</v>
      </c>
      <c r="H63" s="89">
        <f t="shared" si="79"/>
        <v>856.66666666666663</v>
      </c>
      <c r="I63" s="90">
        <f t="shared" si="80"/>
        <v>40.414518843273804</v>
      </c>
      <c r="J63" s="90">
        <f t="shared" si="81"/>
        <v>4.7176481140008333</v>
      </c>
      <c r="K63" s="89">
        <f t="shared" si="82"/>
        <v>856.66666666666663</v>
      </c>
      <c r="L63" s="87">
        <f t="shared" si="83"/>
        <v>856.66666666666663</v>
      </c>
      <c r="M63" s="87">
        <f t="shared" si="84"/>
        <v>856.65999999999997</v>
      </c>
      <c r="N63" s="86">
        <f t="shared" si="85"/>
        <v>856.65999999999997</v>
      </c>
    </row>
    <row r="64">
      <c r="A64" s="86">
        <v>67</v>
      </c>
      <c r="B64" s="86" t="s">
        <v>755</v>
      </c>
      <c r="C64" s="148" t="s">
        <v>444</v>
      </c>
      <c r="D64" s="160">
        <v>1</v>
      </c>
      <c r="E64" s="88">
        <v>8454</v>
      </c>
      <c r="F64" s="88">
        <v>8600</v>
      </c>
      <c r="G64" s="87">
        <v>8900</v>
      </c>
      <c r="H64" s="89">
        <f t="shared" si="79"/>
        <v>8651.3333333333339</v>
      </c>
      <c r="I64" s="90">
        <f t="shared" si="80"/>
        <v>227.38806770218471</v>
      </c>
      <c r="J64" s="90">
        <f t="shared" si="81"/>
        <v>2.6283586464766668</v>
      </c>
      <c r="K64" s="89">
        <f t="shared" si="82"/>
        <v>8651.3333333333339</v>
      </c>
      <c r="L64" s="87">
        <f t="shared" si="83"/>
        <v>8651.3333333333339</v>
      </c>
      <c r="M64" s="87">
        <f t="shared" si="84"/>
        <v>8651.3299999999999</v>
      </c>
      <c r="N64" s="86">
        <f t="shared" si="85"/>
        <v>8651.3299999999999</v>
      </c>
    </row>
    <row r="65">
      <c r="A65" s="86">
        <v>68</v>
      </c>
      <c r="B65" s="86" t="s">
        <v>756</v>
      </c>
      <c r="C65" s="148" t="s">
        <v>444</v>
      </c>
      <c r="D65" s="160">
        <v>1</v>
      </c>
      <c r="E65" s="88">
        <v>650</v>
      </c>
      <c r="F65" s="88">
        <v>680</v>
      </c>
      <c r="G65" s="87">
        <v>720</v>
      </c>
      <c r="H65" s="89">
        <f t="shared" si="79"/>
        <v>683.33333333333337</v>
      </c>
      <c r="I65" s="90">
        <f t="shared" si="80"/>
        <v>35.118845842842461</v>
      </c>
      <c r="J65" s="90">
        <f t="shared" si="81"/>
        <v>5.1393432940745063</v>
      </c>
      <c r="K65" s="89">
        <f t="shared" si="82"/>
        <v>683.33333333333337</v>
      </c>
      <c r="L65" s="87">
        <f t="shared" si="83"/>
        <v>683.33333333333337</v>
      </c>
      <c r="M65" s="87">
        <f t="shared" si="84"/>
        <v>683.33000000000004</v>
      </c>
      <c r="N65" s="86">
        <f t="shared" si="85"/>
        <v>683.33000000000004</v>
      </c>
    </row>
    <row r="66">
      <c r="A66" s="86">
        <v>70</v>
      </c>
      <c r="B66" s="86" t="s">
        <v>757</v>
      </c>
      <c r="C66" s="148" t="s">
        <v>444</v>
      </c>
      <c r="D66" s="160">
        <v>1</v>
      </c>
      <c r="E66" s="88">
        <v>2600</v>
      </c>
      <c r="F66" s="88">
        <v>2650</v>
      </c>
      <c r="G66" s="87">
        <v>2750</v>
      </c>
      <c r="H66" s="89">
        <f t="shared" si="79"/>
        <v>2666.6666666666665</v>
      </c>
      <c r="I66" s="90">
        <f t="shared" si="80"/>
        <v>76.376261582597337</v>
      </c>
      <c r="J66" s="90">
        <f t="shared" si="81"/>
        <v>2.8641098093474002</v>
      </c>
      <c r="K66" s="89">
        <f t="shared" si="82"/>
        <v>2666.6666666666665</v>
      </c>
      <c r="L66" s="87">
        <f t="shared" si="83"/>
        <v>2666.6666666666665</v>
      </c>
      <c r="M66" s="87">
        <f t="shared" si="84"/>
        <v>2666.6599999999999</v>
      </c>
      <c r="N66" s="86">
        <f t="shared" si="85"/>
        <v>2666.6599999999999</v>
      </c>
    </row>
    <row r="67">
      <c r="A67" s="86">
        <v>71</v>
      </c>
      <c r="B67" s="86" t="s">
        <v>758</v>
      </c>
      <c r="C67" s="148" t="s">
        <v>444</v>
      </c>
      <c r="D67" s="160">
        <v>1</v>
      </c>
      <c r="E67" s="88">
        <v>5500</v>
      </c>
      <c r="F67" s="88">
        <v>5300</v>
      </c>
      <c r="G67" s="87">
        <v>5700</v>
      </c>
      <c r="H67" s="89">
        <f t="shared" si="79"/>
        <v>5500</v>
      </c>
      <c r="I67" s="90">
        <f t="shared" si="80"/>
        <v>200</v>
      </c>
      <c r="J67" s="90">
        <f t="shared" si="81"/>
        <v>3.6363636363636362</v>
      </c>
      <c r="K67" s="89">
        <f t="shared" si="82"/>
        <v>5500</v>
      </c>
      <c r="L67" s="87">
        <f t="shared" si="83"/>
        <v>5500</v>
      </c>
      <c r="M67" s="87">
        <f t="shared" si="84"/>
        <v>5500</v>
      </c>
      <c r="N67" s="86">
        <f t="shared" si="85"/>
        <v>5500</v>
      </c>
    </row>
    <row r="68">
      <c r="A68" s="86">
        <v>72</v>
      </c>
      <c r="B68" s="86" t="s">
        <v>516</v>
      </c>
      <c r="C68" s="148" t="s">
        <v>444</v>
      </c>
      <c r="D68" s="160">
        <v>1</v>
      </c>
      <c r="E68" s="88">
        <v>1570</v>
      </c>
      <c r="F68" s="88">
        <v>1600</v>
      </c>
      <c r="G68" s="87">
        <v>1500</v>
      </c>
      <c r="H68" s="89">
        <f t="shared" si="79"/>
        <v>1556.6666666666667</v>
      </c>
      <c r="I68" s="90">
        <f t="shared" si="80"/>
        <v>51.316014394468837</v>
      </c>
      <c r="J68" s="90">
        <f t="shared" si="81"/>
        <v>3.2965319739487473</v>
      </c>
      <c r="K68" s="89">
        <f t="shared" si="82"/>
        <v>1556.6666666666667</v>
      </c>
      <c r="L68" s="87">
        <f t="shared" si="83"/>
        <v>1556.6666666666667</v>
      </c>
      <c r="M68" s="87">
        <f t="shared" si="84"/>
        <v>1556.6600000000001</v>
      </c>
      <c r="N68" s="86">
        <f t="shared" si="85"/>
        <v>1556.6600000000001</v>
      </c>
    </row>
    <row r="69">
      <c r="A69" s="86">
        <v>73</v>
      </c>
      <c r="B69" s="86" t="s">
        <v>759</v>
      </c>
      <c r="C69" s="148" t="s">
        <v>444</v>
      </c>
      <c r="D69" s="160">
        <v>1</v>
      </c>
      <c r="E69" s="88">
        <v>15850</v>
      </c>
      <c r="F69" s="88">
        <v>16330</v>
      </c>
      <c r="G69" s="87">
        <v>17120</v>
      </c>
      <c r="H69" s="89">
        <f t="shared" ref="H69:H132" si="86">AVERAGE(E69:G69)</f>
        <v>16433.333333333332</v>
      </c>
      <c r="I69" s="90">
        <f t="shared" ref="I69:I132" si="87">STDEV(E69:G69)</f>
        <v>641.27477210111215</v>
      </c>
      <c r="J69" s="90">
        <f t="shared" ref="J69:J132" si="88">I69/H69*100</f>
        <v>3.9022805604530157</v>
      </c>
      <c r="K69" s="89">
        <f t="shared" ref="K69:K132" si="89">H69*D69</f>
        <v>16433.333333333332</v>
      </c>
      <c r="L69" s="87">
        <f t="shared" ref="L69:L132" si="90">K69/D69</f>
        <v>16433.333333333332</v>
      </c>
      <c r="M69" s="87">
        <f t="shared" ref="M69:M132" si="91">ROUNDDOWN(L69,2)</f>
        <v>16433.330000000002</v>
      </c>
      <c r="N69" s="86">
        <f t="shared" ref="N69:N132" si="92">M69*D69</f>
        <v>16433.330000000002</v>
      </c>
    </row>
    <row r="70">
      <c r="A70" s="86">
        <v>74</v>
      </c>
      <c r="B70" s="86" t="s">
        <v>760</v>
      </c>
      <c r="C70" s="148" t="s">
        <v>444</v>
      </c>
      <c r="D70" s="160">
        <v>1</v>
      </c>
      <c r="E70" s="88">
        <v>5600</v>
      </c>
      <c r="F70" s="88">
        <v>5300</v>
      </c>
      <c r="G70" s="87">
        <v>5200</v>
      </c>
      <c r="H70" s="89">
        <f t="shared" si="86"/>
        <v>5366.666666666667</v>
      </c>
      <c r="I70" s="90">
        <f t="shared" si="87"/>
        <v>208.16659994661327</v>
      </c>
      <c r="J70" s="90">
        <f t="shared" si="88"/>
        <v>3.8788807443468314</v>
      </c>
      <c r="K70" s="89">
        <f t="shared" si="89"/>
        <v>5366.666666666667</v>
      </c>
      <c r="L70" s="87">
        <f t="shared" si="90"/>
        <v>5366.666666666667</v>
      </c>
      <c r="M70" s="87">
        <f t="shared" si="91"/>
        <v>5366.6599999999999</v>
      </c>
      <c r="N70" s="86">
        <f t="shared" si="92"/>
        <v>5366.6599999999999</v>
      </c>
    </row>
    <row r="71">
      <c r="A71" s="86">
        <v>75</v>
      </c>
      <c r="B71" s="86" t="s">
        <v>761</v>
      </c>
      <c r="C71" s="148" t="s">
        <v>444</v>
      </c>
      <c r="D71" s="160">
        <v>1</v>
      </c>
      <c r="E71" s="88">
        <v>3100</v>
      </c>
      <c r="F71" s="88">
        <v>3000</v>
      </c>
      <c r="G71" s="87">
        <v>3250</v>
      </c>
      <c r="H71" s="89">
        <f t="shared" si="86"/>
        <v>3116.6666666666665</v>
      </c>
      <c r="I71" s="90">
        <f t="shared" si="87"/>
        <v>125.83057392117915</v>
      </c>
      <c r="J71" s="90">
        <f t="shared" si="88"/>
        <v>4.0373446177918444</v>
      </c>
      <c r="K71" s="89">
        <f t="shared" si="89"/>
        <v>3116.6666666666665</v>
      </c>
      <c r="L71" s="87">
        <f t="shared" si="90"/>
        <v>3116.6666666666665</v>
      </c>
      <c r="M71" s="87">
        <f t="shared" si="91"/>
        <v>3116.6599999999999</v>
      </c>
      <c r="N71" s="86">
        <f t="shared" si="92"/>
        <v>3116.6599999999999</v>
      </c>
    </row>
    <row r="72">
      <c r="A72" s="86">
        <v>76</v>
      </c>
      <c r="B72" s="86" t="s">
        <v>762</v>
      </c>
      <c r="C72" s="148" t="s">
        <v>444</v>
      </c>
      <c r="D72" s="160">
        <v>1</v>
      </c>
      <c r="E72" s="88">
        <v>1258</v>
      </c>
      <c r="F72" s="88">
        <v>1300</v>
      </c>
      <c r="G72" s="87">
        <v>1350</v>
      </c>
      <c r="H72" s="89">
        <f t="shared" si="86"/>
        <v>1302.6666666666667</v>
      </c>
      <c r="I72" s="90">
        <f t="shared" si="87"/>
        <v>46.057934531775665</v>
      </c>
      <c r="J72" s="90">
        <f t="shared" si="88"/>
        <v>3.535665393943884</v>
      </c>
      <c r="K72" s="89">
        <f t="shared" si="89"/>
        <v>1302.6666666666667</v>
      </c>
      <c r="L72" s="87">
        <f t="shared" si="90"/>
        <v>1302.6666666666667</v>
      </c>
      <c r="M72" s="87">
        <f t="shared" si="91"/>
        <v>1302.6600000000001</v>
      </c>
      <c r="N72" s="86">
        <f t="shared" si="92"/>
        <v>1302.6600000000001</v>
      </c>
    </row>
    <row r="73">
      <c r="A73" s="86">
        <v>77</v>
      </c>
      <c r="B73" s="86" t="s">
        <v>763</v>
      </c>
      <c r="C73" s="148" t="s">
        <v>444</v>
      </c>
      <c r="D73" s="160">
        <v>1</v>
      </c>
      <c r="E73" s="88">
        <v>980</v>
      </c>
      <c r="F73" s="88">
        <v>880</v>
      </c>
      <c r="G73" s="87">
        <v>1000</v>
      </c>
      <c r="H73" s="89">
        <f t="shared" si="86"/>
        <v>953.33333333333337</v>
      </c>
      <c r="I73" s="90">
        <f t="shared" si="87"/>
        <v>64.291005073286371</v>
      </c>
      <c r="J73" s="90">
        <f t="shared" si="88"/>
        <v>6.7438117209740955</v>
      </c>
      <c r="K73" s="89">
        <f t="shared" si="89"/>
        <v>953.33333333333337</v>
      </c>
      <c r="L73" s="87">
        <f t="shared" si="90"/>
        <v>953.33333333333337</v>
      </c>
      <c r="M73" s="87">
        <f t="shared" si="91"/>
        <v>953.33000000000004</v>
      </c>
      <c r="N73" s="86">
        <f t="shared" si="92"/>
        <v>953.33000000000004</v>
      </c>
    </row>
    <row r="74">
      <c r="A74" s="86">
        <v>78</v>
      </c>
      <c r="B74" s="86" t="s">
        <v>764</v>
      </c>
      <c r="C74" s="148" t="s">
        <v>444</v>
      </c>
      <c r="D74" s="160">
        <v>1</v>
      </c>
      <c r="E74" s="88">
        <v>4559</v>
      </c>
      <c r="F74" s="88">
        <v>4600</v>
      </c>
      <c r="G74" s="87">
        <v>4300</v>
      </c>
      <c r="H74" s="89">
        <f t="shared" si="86"/>
        <v>4486.333333333333</v>
      </c>
      <c r="I74" s="90">
        <f t="shared" si="87"/>
        <v>162.6663251362535</v>
      </c>
      <c r="J74" s="90">
        <f t="shared" si="88"/>
        <v>3.6258189717568952</v>
      </c>
      <c r="K74" s="89">
        <f t="shared" si="89"/>
        <v>4486.333333333333</v>
      </c>
      <c r="L74" s="87">
        <f t="shared" si="90"/>
        <v>4486.333333333333</v>
      </c>
      <c r="M74" s="87">
        <f t="shared" si="91"/>
        <v>4486.3299999999999</v>
      </c>
      <c r="N74" s="86">
        <f t="shared" si="92"/>
        <v>4486.3299999999999</v>
      </c>
    </row>
    <row r="75">
      <c r="A75" s="86">
        <v>79</v>
      </c>
      <c r="B75" s="86" t="s">
        <v>765</v>
      </c>
      <c r="C75" s="148" t="s">
        <v>444</v>
      </c>
      <c r="D75" s="160">
        <v>1</v>
      </c>
      <c r="E75" s="88">
        <v>2461</v>
      </c>
      <c r="F75" s="88">
        <v>2500</v>
      </c>
      <c r="G75" s="87">
        <v>2550</v>
      </c>
      <c r="H75" s="89">
        <f t="shared" si="86"/>
        <v>2503.6666666666665</v>
      </c>
      <c r="I75" s="90">
        <f t="shared" si="87"/>
        <v>44.613152021946775</v>
      </c>
      <c r="J75" s="90">
        <f t="shared" si="88"/>
        <v>1.7819126090512627</v>
      </c>
      <c r="K75" s="89">
        <f t="shared" si="89"/>
        <v>2503.6666666666665</v>
      </c>
      <c r="L75" s="87">
        <f t="shared" si="90"/>
        <v>2503.6666666666665</v>
      </c>
      <c r="M75" s="87">
        <f t="shared" si="91"/>
        <v>2503.6599999999999</v>
      </c>
      <c r="N75" s="86">
        <f t="shared" si="92"/>
        <v>2503.6599999999999</v>
      </c>
    </row>
    <row r="76">
      <c r="A76" s="86">
        <v>80</v>
      </c>
      <c r="B76" s="86" t="s">
        <v>766</v>
      </c>
      <c r="C76" s="148" t="s">
        <v>444</v>
      </c>
      <c r="D76" s="160">
        <v>1</v>
      </c>
      <c r="E76" s="88">
        <v>6939</v>
      </c>
      <c r="F76" s="88">
        <v>7000</v>
      </c>
      <c r="G76" s="87">
        <v>7600</v>
      </c>
      <c r="H76" s="89">
        <f t="shared" si="86"/>
        <v>7179.666666666667</v>
      </c>
      <c r="I76" s="90">
        <f t="shared" si="87"/>
        <v>365.29485807130294</v>
      </c>
      <c r="J76" s="90">
        <f t="shared" si="88"/>
        <v>5.0879083254278692</v>
      </c>
      <c r="K76" s="89">
        <f t="shared" si="89"/>
        <v>7179.666666666667</v>
      </c>
      <c r="L76" s="87">
        <f t="shared" si="90"/>
        <v>7179.666666666667</v>
      </c>
      <c r="M76" s="87">
        <f t="shared" si="91"/>
        <v>7179.6599999999999</v>
      </c>
      <c r="N76" s="86">
        <f t="shared" si="92"/>
        <v>7179.6599999999999</v>
      </c>
    </row>
    <row r="77">
      <c r="A77" s="86">
        <v>81</v>
      </c>
      <c r="B77" s="86" t="s">
        <v>767</v>
      </c>
      <c r="C77" s="148" t="s">
        <v>444</v>
      </c>
      <c r="D77" s="160">
        <v>1</v>
      </c>
      <c r="E77" s="88">
        <v>2670</v>
      </c>
      <c r="F77" s="88">
        <v>2760</v>
      </c>
      <c r="G77" s="87">
        <v>2860</v>
      </c>
      <c r="H77" s="89">
        <f t="shared" si="86"/>
        <v>2763.3333333333335</v>
      </c>
      <c r="I77" s="90">
        <f t="shared" si="87"/>
        <v>95.043849529221674</v>
      </c>
      <c r="J77" s="90">
        <f t="shared" si="88"/>
        <v>3.439463794784861</v>
      </c>
      <c r="K77" s="89">
        <f t="shared" si="89"/>
        <v>2763.3333333333335</v>
      </c>
      <c r="L77" s="87">
        <f t="shared" si="90"/>
        <v>2763.3333333333335</v>
      </c>
      <c r="M77" s="87">
        <f t="shared" si="91"/>
        <v>2763.3299999999999</v>
      </c>
      <c r="N77" s="86">
        <f t="shared" si="92"/>
        <v>2763.3299999999999</v>
      </c>
    </row>
    <row r="78">
      <c r="A78" s="86">
        <v>82</v>
      </c>
      <c r="B78" s="86" t="s">
        <v>768</v>
      </c>
      <c r="C78" s="148" t="s">
        <v>444</v>
      </c>
      <c r="D78" s="160">
        <v>1</v>
      </c>
      <c r="E78" s="88">
        <v>690</v>
      </c>
      <c r="F78" s="88">
        <v>720</v>
      </c>
      <c r="G78" s="87">
        <v>740</v>
      </c>
      <c r="H78" s="89">
        <f t="shared" si="86"/>
        <v>716.66666666666663</v>
      </c>
      <c r="I78" s="90">
        <f t="shared" si="87"/>
        <v>25.16611478423583</v>
      </c>
      <c r="J78" s="90">
        <f t="shared" si="88"/>
        <v>3.51155090012593</v>
      </c>
      <c r="K78" s="89">
        <f t="shared" si="89"/>
        <v>716.66666666666663</v>
      </c>
      <c r="L78" s="87">
        <f t="shared" si="90"/>
        <v>716.66666666666663</v>
      </c>
      <c r="M78" s="87">
        <f t="shared" si="91"/>
        <v>716.65999999999997</v>
      </c>
      <c r="N78" s="86">
        <f t="shared" si="92"/>
        <v>716.65999999999997</v>
      </c>
    </row>
    <row r="79">
      <c r="A79" s="86">
        <v>83</v>
      </c>
      <c r="B79" s="86" t="s">
        <v>769</v>
      </c>
      <c r="C79" s="148" t="s">
        <v>444</v>
      </c>
      <c r="D79" s="160">
        <v>1</v>
      </c>
      <c r="E79" s="88">
        <v>960</v>
      </c>
      <c r="F79" s="88">
        <v>1000</v>
      </c>
      <c r="G79" s="87">
        <v>1030</v>
      </c>
      <c r="H79" s="89">
        <f t="shared" si="86"/>
        <v>996.66666666666663</v>
      </c>
      <c r="I79" s="90">
        <f t="shared" si="87"/>
        <v>35.118845842842461</v>
      </c>
      <c r="J79" s="90">
        <f t="shared" si="88"/>
        <v>3.523630017676501</v>
      </c>
      <c r="K79" s="89">
        <f t="shared" si="89"/>
        <v>996.66666666666663</v>
      </c>
      <c r="L79" s="87">
        <f t="shared" si="90"/>
        <v>996.66666666666663</v>
      </c>
      <c r="M79" s="87">
        <f t="shared" si="91"/>
        <v>996.65999999999997</v>
      </c>
      <c r="N79" s="86">
        <f t="shared" si="92"/>
        <v>996.65999999999997</v>
      </c>
    </row>
    <row r="80">
      <c r="A80" s="86">
        <v>84</v>
      </c>
      <c r="B80" s="86" t="s">
        <v>770</v>
      </c>
      <c r="C80" s="148" t="s">
        <v>444</v>
      </c>
      <c r="D80" s="160">
        <v>1</v>
      </c>
      <c r="E80" s="88">
        <v>5190</v>
      </c>
      <c r="F80" s="88">
        <v>5450</v>
      </c>
      <c r="G80" s="87">
        <v>5450</v>
      </c>
      <c r="H80" s="89">
        <f t="shared" si="86"/>
        <v>5363.333333333333</v>
      </c>
      <c r="I80" s="90">
        <f t="shared" si="87"/>
        <v>150.11106998930271</v>
      </c>
      <c r="J80" s="90">
        <f t="shared" si="88"/>
        <v>2.7988390924046498</v>
      </c>
      <c r="K80" s="89">
        <f t="shared" si="89"/>
        <v>5363.333333333333</v>
      </c>
      <c r="L80" s="87">
        <f t="shared" si="90"/>
        <v>5363.333333333333</v>
      </c>
      <c r="M80" s="87">
        <f t="shared" si="91"/>
        <v>5363.3299999999999</v>
      </c>
      <c r="N80" s="86">
        <f t="shared" si="92"/>
        <v>5363.3299999999999</v>
      </c>
    </row>
    <row r="81">
      <c r="A81" s="86">
        <v>85</v>
      </c>
      <c r="B81" s="86" t="s">
        <v>771</v>
      </c>
      <c r="C81" s="148" t="s">
        <v>444</v>
      </c>
      <c r="D81" s="160">
        <v>1</v>
      </c>
      <c r="E81" s="88">
        <v>1100</v>
      </c>
      <c r="F81" s="88">
        <v>1000</v>
      </c>
      <c r="G81" s="87">
        <v>950</v>
      </c>
      <c r="H81" s="89">
        <f t="shared" si="86"/>
        <v>1016.6666666666666</v>
      </c>
      <c r="I81" s="90">
        <f t="shared" si="87"/>
        <v>76.376261582597337</v>
      </c>
      <c r="J81" s="90">
        <f t="shared" si="88"/>
        <v>7.5124191720587543</v>
      </c>
      <c r="K81" s="89">
        <f t="shared" si="89"/>
        <v>1016.6666666666666</v>
      </c>
      <c r="L81" s="87">
        <f t="shared" si="90"/>
        <v>1016.6666666666666</v>
      </c>
      <c r="M81" s="87">
        <f t="shared" si="91"/>
        <v>1016.66</v>
      </c>
      <c r="N81" s="86">
        <f t="shared" si="92"/>
        <v>1016.66</v>
      </c>
    </row>
    <row r="82">
      <c r="A82" s="86">
        <v>86</v>
      </c>
      <c r="B82" s="86" t="s">
        <v>772</v>
      </c>
      <c r="C82" s="148" t="s">
        <v>444</v>
      </c>
      <c r="D82" s="160">
        <v>1</v>
      </c>
      <c r="E82" s="88">
        <v>960</v>
      </c>
      <c r="F82" s="88">
        <v>880</v>
      </c>
      <c r="G82" s="87">
        <v>1000</v>
      </c>
      <c r="H82" s="89">
        <f t="shared" si="86"/>
        <v>946.66666666666663</v>
      </c>
      <c r="I82" s="90">
        <f t="shared" si="87"/>
        <v>61.101009266077874</v>
      </c>
      <c r="J82" s="90">
        <f t="shared" si="88"/>
        <v>6.4543319647265367</v>
      </c>
      <c r="K82" s="89">
        <f t="shared" si="89"/>
        <v>946.66666666666663</v>
      </c>
      <c r="L82" s="87">
        <f t="shared" si="90"/>
        <v>946.66666666666663</v>
      </c>
      <c r="M82" s="87">
        <f t="shared" si="91"/>
        <v>946.65999999999997</v>
      </c>
      <c r="N82" s="86">
        <f t="shared" si="92"/>
        <v>946.65999999999997</v>
      </c>
    </row>
    <row r="83">
      <c r="A83" s="86">
        <v>87</v>
      </c>
      <c r="B83" s="86" t="s">
        <v>773</v>
      </c>
      <c r="C83" s="148" t="s">
        <v>444</v>
      </c>
      <c r="D83" s="160">
        <v>1</v>
      </c>
      <c r="E83" s="88">
        <v>11562</v>
      </c>
      <c r="F83" s="88">
        <v>11300</v>
      </c>
      <c r="G83" s="87">
        <v>11350</v>
      </c>
      <c r="H83" s="89">
        <f t="shared" si="86"/>
        <v>11404</v>
      </c>
      <c r="I83" s="90">
        <f t="shared" si="87"/>
        <v>139.09708839512064</v>
      </c>
      <c r="J83" s="90">
        <f t="shared" si="88"/>
        <v>1.2197219255973399</v>
      </c>
      <c r="K83" s="89">
        <f t="shared" si="89"/>
        <v>11404</v>
      </c>
      <c r="L83" s="87">
        <f t="shared" si="90"/>
        <v>11404</v>
      </c>
      <c r="M83" s="87">
        <f t="shared" si="91"/>
        <v>11404</v>
      </c>
      <c r="N83" s="86">
        <f t="shared" si="92"/>
        <v>11404</v>
      </c>
    </row>
    <row r="84">
      <c r="A84" s="86">
        <v>88</v>
      </c>
      <c r="B84" s="86" t="s">
        <v>774</v>
      </c>
      <c r="C84" s="148" t="s">
        <v>444</v>
      </c>
      <c r="D84" s="160">
        <v>1</v>
      </c>
      <c r="E84" s="88">
        <v>2873</v>
      </c>
      <c r="F84" s="88">
        <v>2770</v>
      </c>
      <c r="G84" s="87">
        <v>2900</v>
      </c>
      <c r="H84" s="89">
        <f t="shared" si="86"/>
        <v>2847.6666666666665</v>
      </c>
      <c r="I84" s="90">
        <f t="shared" si="87"/>
        <v>68.60272103447015</v>
      </c>
      <c r="J84" s="90">
        <f t="shared" si="88"/>
        <v>2.4090853693481269</v>
      </c>
      <c r="K84" s="89">
        <f t="shared" si="89"/>
        <v>2847.6666666666665</v>
      </c>
      <c r="L84" s="87">
        <f t="shared" si="90"/>
        <v>2847.6666666666665</v>
      </c>
      <c r="M84" s="87">
        <f t="shared" si="91"/>
        <v>2847.6599999999999</v>
      </c>
      <c r="N84" s="86">
        <f t="shared" si="92"/>
        <v>2847.6599999999999</v>
      </c>
    </row>
    <row r="85">
      <c r="A85" s="86">
        <v>89</v>
      </c>
      <c r="B85" s="86" t="s">
        <v>775</v>
      </c>
      <c r="C85" s="148" t="s">
        <v>444</v>
      </c>
      <c r="D85" s="160">
        <v>1</v>
      </c>
      <c r="E85" s="88">
        <v>4590</v>
      </c>
      <c r="F85" s="88">
        <v>4790</v>
      </c>
      <c r="G85" s="87">
        <v>4300</v>
      </c>
      <c r="H85" s="89">
        <f t="shared" si="86"/>
        <v>4560</v>
      </c>
      <c r="I85" s="90">
        <f t="shared" si="87"/>
        <v>246.37369989509838</v>
      </c>
      <c r="J85" s="90">
        <f t="shared" si="88"/>
        <v>5.402932015243386</v>
      </c>
      <c r="K85" s="89">
        <f t="shared" si="89"/>
        <v>4560</v>
      </c>
      <c r="L85" s="87">
        <f t="shared" si="90"/>
        <v>4560</v>
      </c>
      <c r="M85" s="87">
        <f t="shared" si="91"/>
        <v>4560</v>
      </c>
      <c r="N85" s="86">
        <f t="shared" si="92"/>
        <v>4560</v>
      </c>
    </row>
    <row r="86">
      <c r="A86" s="86">
        <v>90</v>
      </c>
      <c r="B86" s="86" t="s">
        <v>776</v>
      </c>
      <c r="C86" s="148" t="s">
        <v>444</v>
      </c>
      <c r="D86" s="160">
        <v>1</v>
      </c>
      <c r="E86" s="88">
        <v>6970</v>
      </c>
      <c r="F86" s="88">
        <v>7250</v>
      </c>
      <c r="G86" s="87">
        <v>7460</v>
      </c>
      <c r="H86" s="89">
        <f t="shared" si="86"/>
        <v>7226.666666666667</v>
      </c>
      <c r="I86" s="90">
        <f t="shared" si="87"/>
        <v>245.83192089989723</v>
      </c>
      <c r="J86" s="90">
        <f t="shared" si="88"/>
        <v>3.4017332227845558</v>
      </c>
      <c r="K86" s="89">
        <f t="shared" si="89"/>
        <v>7226.666666666667</v>
      </c>
      <c r="L86" s="87">
        <f t="shared" si="90"/>
        <v>7226.666666666667</v>
      </c>
      <c r="M86" s="87">
        <f t="shared" si="91"/>
        <v>7226.6599999999999</v>
      </c>
      <c r="N86" s="86">
        <f t="shared" si="92"/>
        <v>7226.6599999999999</v>
      </c>
    </row>
    <row r="87">
      <c r="A87" s="86">
        <v>95</v>
      </c>
      <c r="B87" s="86" t="s">
        <v>777</v>
      </c>
      <c r="C87" s="148" t="s">
        <v>444</v>
      </c>
      <c r="D87" s="160">
        <v>1</v>
      </c>
      <c r="E87" s="88">
        <v>2110</v>
      </c>
      <c r="F87" s="88">
        <v>2000</v>
      </c>
      <c r="G87" s="87">
        <v>2150</v>
      </c>
      <c r="H87" s="89">
        <f t="shared" si="86"/>
        <v>2086.6666666666665</v>
      </c>
      <c r="I87" s="90">
        <f t="shared" si="87"/>
        <v>77.674534651540299</v>
      </c>
      <c r="J87" s="90">
        <f t="shared" si="88"/>
        <v>3.7224217884124751</v>
      </c>
      <c r="K87" s="89">
        <f t="shared" si="89"/>
        <v>2086.6666666666665</v>
      </c>
      <c r="L87" s="87">
        <f t="shared" si="90"/>
        <v>2086.6666666666665</v>
      </c>
      <c r="M87" s="87">
        <f t="shared" si="91"/>
        <v>2086.6599999999999</v>
      </c>
      <c r="N87" s="86">
        <f t="shared" si="92"/>
        <v>2086.6599999999999</v>
      </c>
    </row>
    <row r="88">
      <c r="A88" s="86">
        <v>96</v>
      </c>
      <c r="B88" s="86" t="s">
        <v>778</v>
      </c>
      <c r="C88" s="148" t="s">
        <v>444</v>
      </c>
      <c r="D88" s="160">
        <v>1</v>
      </c>
      <c r="E88" s="88">
        <v>1980</v>
      </c>
      <c r="F88" s="88">
        <v>1990</v>
      </c>
      <c r="G88" s="87">
        <v>2100</v>
      </c>
      <c r="H88" s="89">
        <f t="shared" si="86"/>
        <v>2023.3333333333333</v>
      </c>
      <c r="I88" s="90">
        <f t="shared" si="87"/>
        <v>66.583281184793933</v>
      </c>
      <c r="J88" s="90">
        <f t="shared" si="88"/>
        <v>3.29077172247746</v>
      </c>
      <c r="K88" s="89">
        <f t="shared" si="89"/>
        <v>2023.3333333333333</v>
      </c>
      <c r="L88" s="87">
        <f t="shared" si="90"/>
        <v>2023.3333333333333</v>
      </c>
      <c r="M88" s="87">
        <f t="shared" si="91"/>
        <v>2023.3299999999999</v>
      </c>
      <c r="N88" s="86">
        <f t="shared" si="92"/>
        <v>2023.3299999999999</v>
      </c>
    </row>
    <row r="89">
      <c r="A89" s="86">
        <v>97</v>
      </c>
      <c r="B89" s="86" t="s">
        <v>779</v>
      </c>
      <c r="C89" s="148" t="s">
        <v>444</v>
      </c>
      <c r="D89" s="160">
        <v>1</v>
      </c>
      <c r="E89" s="88">
        <v>1300</v>
      </c>
      <c r="F89" s="88">
        <v>1370</v>
      </c>
      <c r="G89" s="87">
        <v>1410</v>
      </c>
      <c r="H89" s="89">
        <f t="shared" si="86"/>
        <v>1360</v>
      </c>
      <c r="I89" s="90">
        <f t="shared" si="87"/>
        <v>55.677643628300217</v>
      </c>
      <c r="J89" s="90">
        <f t="shared" si="88"/>
        <v>4.0939443844338399</v>
      </c>
      <c r="K89" s="89">
        <f t="shared" si="89"/>
        <v>1360</v>
      </c>
      <c r="L89" s="87">
        <f t="shared" si="90"/>
        <v>1360</v>
      </c>
      <c r="M89" s="87">
        <f t="shared" si="91"/>
        <v>1360</v>
      </c>
      <c r="N89" s="86">
        <f t="shared" si="92"/>
        <v>1360</v>
      </c>
    </row>
    <row r="90">
      <c r="A90" s="86">
        <v>98</v>
      </c>
      <c r="B90" s="86" t="s">
        <v>780</v>
      </c>
      <c r="C90" s="148" t="s">
        <v>444</v>
      </c>
      <c r="D90" s="160">
        <v>1</v>
      </c>
      <c r="E90" s="88">
        <v>6719</v>
      </c>
      <c r="F90" s="88">
        <v>6800</v>
      </c>
      <c r="G90" s="87">
        <v>6850</v>
      </c>
      <c r="H90" s="89">
        <f t="shared" si="86"/>
        <v>6789.666666666667</v>
      </c>
      <c r="I90" s="90">
        <f t="shared" si="87"/>
        <v>66.108496680330987</v>
      </c>
      <c r="J90" s="90">
        <f t="shared" si="88"/>
        <v>0.97366336119099095</v>
      </c>
      <c r="K90" s="89">
        <f t="shared" si="89"/>
        <v>6789.666666666667</v>
      </c>
      <c r="L90" s="87">
        <f t="shared" si="90"/>
        <v>6789.666666666667</v>
      </c>
      <c r="M90" s="87">
        <f t="shared" si="91"/>
        <v>6789.6599999999999</v>
      </c>
      <c r="N90" s="86">
        <f t="shared" si="92"/>
        <v>6789.6599999999999</v>
      </c>
    </row>
    <row r="91">
      <c r="A91" s="86">
        <v>99</v>
      </c>
      <c r="B91" s="86" t="s">
        <v>781</v>
      </c>
      <c r="C91" s="148" t="s">
        <v>444</v>
      </c>
      <c r="D91" s="160">
        <v>1</v>
      </c>
      <c r="E91" s="88">
        <v>6719</v>
      </c>
      <c r="F91" s="88">
        <v>6800</v>
      </c>
      <c r="G91" s="87">
        <v>6850</v>
      </c>
      <c r="H91" s="89">
        <f t="shared" si="86"/>
        <v>6789.666666666667</v>
      </c>
      <c r="I91" s="90">
        <f t="shared" si="87"/>
        <v>66.108496680330987</v>
      </c>
      <c r="J91" s="90">
        <f t="shared" si="88"/>
        <v>0.97366336119099095</v>
      </c>
      <c r="K91" s="89">
        <f t="shared" si="89"/>
        <v>6789.666666666667</v>
      </c>
      <c r="L91" s="87">
        <f t="shared" si="90"/>
        <v>6789.666666666667</v>
      </c>
      <c r="M91" s="87">
        <f t="shared" si="91"/>
        <v>6789.6599999999999</v>
      </c>
      <c r="N91" s="86">
        <f t="shared" si="92"/>
        <v>6789.6599999999999</v>
      </c>
    </row>
    <row r="92">
      <c r="A92" s="86">
        <v>100</v>
      </c>
      <c r="B92" s="86" t="s">
        <v>782</v>
      </c>
      <c r="C92" s="148" t="s">
        <v>444</v>
      </c>
      <c r="D92" s="160">
        <v>1</v>
      </c>
      <c r="E92" s="88">
        <v>3456</v>
      </c>
      <c r="F92" s="88">
        <v>3550</v>
      </c>
      <c r="G92" s="87">
        <v>3100</v>
      </c>
      <c r="H92" s="89">
        <f t="shared" si="86"/>
        <v>3368.6666666666665</v>
      </c>
      <c r="I92" s="90">
        <f t="shared" si="87"/>
        <v>237.37171974212373</v>
      </c>
      <c r="J92" s="90">
        <f t="shared" si="88"/>
        <v>7.0464591255330609</v>
      </c>
      <c r="K92" s="89">
        <f t="shared" si="89"/>
        <v>3368.6666666666665</v>
      </c>
      <c r="L92" s="87">
        <f t="shared" si="90"/>
        <v>3368.6666666666665</v>
      </c>
      <c r="M92" s="87">
        <f t="shared" si="91"/>
        <v>3368.6599999999999</v>
      </c>
      <c r="N92" s="86">
        <f t="shared" si="92"/>
        <v>3368.6599999999999</v>
      </c>
    </row>
    <row r="93">
      <c r="A93" s="86">
        <v>101</v>
      </c>
      <c r="B93" s="86" t="s">
        <v>783</v>
      </c>
      <c r="C93" s="148" t="s">
        <v>463</v>
      </c>
      <c r="D93" s="160">
        <v>1</v>
      </c>
      <c r="E93" s="88">
        <v>1520</v>
      </c>
      <c r="F93" s="88">
        <v>1600</v>
      </c>
      <c r="G93" s="87">
        <v>1800</v>
      </c>
      <c r="H93" s="89">
        <f t="shared" si="86"/>
        <v>1640</v>
      </c>
      <c r="I93" s="90">
        <f t="shared" si="87"/>
        <v>144.22205101855957</v>
      </c>
      <c r="J93" s="90">
        <f t="shared" si="88"/>
        <v>8.79402750113168</v>
      </c>
      <c r="K93" s="89">
        <f t="shared" si="89"/>
        <v>1640</v>
      </c>
      <c r="L93" s="87">
        <f t="shared" si="90"/>
        <v>1640</v>
      </c>
      <c r="M93" s="87">
        <f t="shared" si="91"/>
        <v>1640</v>
      </c>
      <c r="N93" s="86">
        <f t="shared" si="92"/>
        <v>1640</v>
      </c>
    </row>
    <row r="94">
      <c r="A94" s="86">
        <v>102</v>
      </c>
      <c r="B94" s="86" t="s">
        <v>552</v>
      </c>
      <c r="C94" s="148" t="s">
        <v>444</v>
      </c>
      <c r="D94" s="160">
        <v>1</v>
      </c>
      <c r="E94" s="88">
        <v>353</v>
      </c>
      <c r="F94" s="88">
        <v>400</v>
      </c>
      <c r="G94" s="87">
        <v>320</v>
      </c>
      <c r="H94" s="89">
        <f t="shared" si="86"/>
        <v>357.66666666666669</v>
      </c>
      <c r="I94" s="90">
        <f t="shared" si="87"/>
        <v>40.203648258999252</v>
      </c>
      <c r="J94" s="90">
        <f t="shared" si="88"/>
        <v>11.240535393942007</v>
      </c>
      <c r="K94" s="89">
        <f t="shared" si="89"/>
        <v>357.66666666666669</v>
      </c>
      <c r="L94" s="87">
        <f t="shared" si="90"/>
        <v>357.66666666666669</v>
      </c>
      <c r="M94" s="87">
        <f t="shared" si="91"/>
        <v>357.66000000000003</v>
      </c>
      <c r="N94" s="86">
        <f t="shared" si="92"/>
        <v>357.66000000000003</v>
      </c>
    </row>
    <row r="95">
      <c r="A95" s="86">
        <v>103</v>
      </c>
      <c r="B95" s="86" t="s">
        <v>784</v>
      </c>
      <c r="C95" s="148" t="s">
        <v>444</v>
      </c>
      <c r="D95" s="160">
        <v>1</v>
      </c>
      <c r="E95" s="88">
        <v>2500</v>
      </c>
      <c r="F95" s="88">
        <v>2540</v>
      </c>
      <c r="G95" s="87">
        <v>2600</v>
      </c>
      <c r="H95" s="89">
        <f t="shared" si="86"/>
        <v>2546.6666666666665</v>
      </c>
      <c r="I95" s="90">
        <f t="shared" si="87"/>
        <v>50.332229568471668</v>
      </c>
      <c r="J95" s="90">
        <f t="shared" si="88"/>
        <v>1.9763964490237567</v>
      </c>
      <c r="K95" s="89">
        <f t="shared" si="89"/>
        <v>2546.6666666666665</v>
      </c>
      <c r="L95" s="87">
        <f t="shared" si="90"/>
        <v>2546.6666666666665</v>
      </c>
      <c r="M95" s="87">
        <f t="shared" si="91"/>
        <v>2546.6599999999999</v>
      </c>
      <c r="N95" s="86">
        <f t="shared" si="92"/>
        <v>2546.6599999999999</v>
      </c>
    </row>
    <row r="96">
      <c r="A96" s="86">
        <v>104</v>
      </c>
      <c r="B96" s="86" t="s">
        <v>785</v>
      </c>
      <c r="C96" s="148" t="s">
        <v>444</v>
      </c>
      <c r="D96" s="160">
        <v>1</v>
      </c>
      <c r="E96" s="88">
        <v>119</v>
      </c>
      <c r="F96" s="88">
        <v>200</v>
      </c>
      <c r="G96" s="87">
        <v>198</v>
      </c>
      <c r="H96" s="89">
        <f t="shared" si="86"/>
        <v>172.33333333333334</v>
      </c>
      <c r="I96" s="90">
        <f t="shared" si="87"/>
        <v>46.198845584422735</v>
      </c>
      <c r="J96" s="90">
        <f t="shared" si="88"/>
        <v>26.807840764655356</v>
      </c>
      <c r="K96" s="89">
        <f t="shared" si="89"/>
        <v>172.33333333333334</v>
      </c>
      <c r="L96" s="87">
        <f t="shared" si="90"/>
        <v>172.33333333333334</v>
      </c>
      <c r="M96" s="87">
        <f t="shared" si="91"/>
        <v>172.33000000000001</v>
      </c>
      <c r="N96" s="86">
        <f t="shared" si="92"/>
        <v>172.33000000000001</v>
      </c>
    </row>
    <row r="97">
      <c r="A97" s="86">
        <v>105</v>
      </c>
      <c r="B97" s="86" t="s">
        <v>786</v>
      </c>
      <c r="C97" s="148" t="s">
        <v>444</v>
      </c>
      <c r="D97" s="160">
        <v>1</v>
      </c>
      <c r="E97" s="88">
        <v>120</v>
      </c>
      <c r="F97" s="88">
        <v>159</v>
      </c>
      <c r="G97" s="87">
        <v>200</v>
      </c>
      <c r="H97" s="89">
        <f t="shared" si="86"/>
        <v>159.66666666666666</v>
      </c>
      <c r="I97" s="90">
        <f t="shared" si="87"/>
        <v>40.004166449675409</v>
      </c>
      <c r="J97" s="90">
        <f t="shared" si="88"/>
        <v>25.05480153424347</v>
      </c>
      <c r="K97" s="89">
        <f t="shared" si="89"/>
        <v>159.66666666666666</v>
      </c>
      <c r="L97" s="87">
        <f t="shared" si="90"/>
        <v>159.66666666666666</v>
      </c>
      <c r="M97" s="87">
        <f t="shared" si="91"/>
        <v>159.66</v>
      </c>
      <c r="N97" s="86">
        <f t="shared" si="92"/>
        <v>159.66</v>
      </c>
    </row>
    <row r="98">
      <c r="A98" s="86">
        <v>106</v>
      </c>
      <c r="B98" s="86" t="s">
        <v>787</v>
      </c>
      <c r="C98" s="148" t="s">
        <v>444</v>
      </c>
      <c r="D98" s="160">
        <v>1</v>
      </c>
      <c r="E98" s="88">
        <v>820</v>
      </c>
      <c r="F98" s="88">
        <v>1000</v>
      </c>
      <c r="G98" s="87">
        <v>960</v>
      </c>
      <c r="H98" s="89">
        <f t="shared" si="86"/>
        <v>926.66666666666663</v>
      </c>
      <c r="I98" s="90">
        <f t="shared" si="87"/>
        <v>94.516312525052172</v>
      </c>
      <c r="J98" s="90">
        <f t="shared" si="88"/>
        <v>10.199602071048796</v>
      </c>
      <c r="K98" s="89">
        <f t="shared" si="89"/>
        <v>926.66666666666663</v>
      </c>
      <c r="L98" s="87">
        <f t="shared" si="90"/>
        <v>926.66666666666663</v>
      </c>
      <c r="M98" s="87">
        <f t="shared" si="91"/>
        <v>926.65999999999997</v>
      </c>
      <c r="N98" s="86">
        <f t="shared" si="92"/>
        <v>926.65999999999997</v>
      </c>
    </row>
    <row r="99">
      <c r="A99" s="86">
        <v>107</v>
      </c>
      <c r="B99" s="86" t="s">
        <v>788</v>
      </c>
      <c r="C99" s="148" t="s">
        <v>444</v>
      </c>
      <c r="D99" s="160">
        <v>1</v>
      </c>
      <c r="E99" s="88">
        <v>327</v>
      </c>
      <c r="F99" s="88">
        <v>358</v>
      </c>
      <c r="G99" s="87">
        <v>345</v>
      </c>
      <c r="H99" s="89">
        <f t="shared" si="86"/>
        <v>343.33333333333331</v>
      </c>
      <c r="I99" s="90">
        <f t="shared" si="87"/>
        <v>15.56705923844749</v>
      </c>
      <c r="J99" s="90">
        <f t="shared" si="88"/>
        <v>4.5340949238196568</v>
      </c>
      <c r="K99" s="89">
        <f t="shared" si="89"/>
        <v>343.33333333333331</v>
      </c>
      <c r="L99" s="87">
        <f t="shared" si="90"/>
        <v>343.33333333333331</v>
      </c>
      <c r="M99" s="87">
        <f t="shared" si="91"/>
        <v>343.32999999999998</v>
      </c>
      <c r="N99" s="86">
        <f t="shared" si="92"/>
        <v>343.32999999999998</v>
      </c>
    </row>
    <row r="100">
      <c r="A100" s="86">
        <v>108</v>
      </c>
      <c r="B100" s="86" t="s">
        <v>789</v>
      </c>
      <c r="C100" s="148" t="s">
        <v>444</v>
      </c>
      <c r="D100" s="160">
        <v>1</v>
      </c>
      <c r="E100" s="88">
        <v>2643</v>
      </c>
      <c r="F100" s="88">
        <v>2700</v>
      </c>
      <c r="G100" s="87">
        <v>2800</v>
      </c>
      <c r="H100" s="89">
        <f t="shared" si="86"/>
        <v>2714.3333333333335</v>
      </c>
      <c r="I100" s="90">
        <f t="shared" si="87"/>
        <v>79.475363058833111</v>
      </c>
      <c r="J100" s="90">
        <f t="shared" si="88"/>
        <v>2.9279883234250192</v>
      </c>
      <c r="K100" s="89">
        <f t="shared" si="89"/>
        <v>2714.3333333333335</v>
      </c>
      <c r="L100" s="87">
        <f t="shared" si="90"/>
        <v>2714.3333333333335</v>
      </c>
      <c r="M100" s="87">
        <f t="shared" si="91"/>
        <v>2714.3299999999999</v>
      </c>
      <c r="N100" s="86">
        <f t="shared" si="92"/>
        <v>2714.3299999999999</v>
      </c>
    </row>
    <row r="101">
      <c r="A101" s="86">
        <v>109</v>
      </c>
      <c r="B101" s="86" t="s">
        <v>790</v>
      </c>
      <c r="C101" s="148" t="s">
        <v>444</v>
      </c>
      <c r="D101" s="160">
        <v>1</v>
      </c>
      <c r="E101" s="88">
        <v>1927</v>
      </c>
      <c r="F101" s="88">
        <v>2000</v>
      </c>
      <c r="G101" s="87">
        <v>2159</v>
      </c>
      <c r="H101" s="89">
        <f t="shared" si="86"/>
        <v>2028.6666666666667</v>
      </c>
      <c r="I101" s="90">
        <f t="shared" si="87"/>
        <v>118.62686598462143</v>
      </c>
      <c r="J101" s="90">
        <f t="shared" si="88"/>
        <v>5.8475287208981968</v>
      </c>
      <c r="K101" s="89">
        <f t="shared" si="89"/>
        <v>2028.6666666666667</v>
      </c>
      <c r="L101" s="87">
        <f t="shared" si="90"/>
        <v>2028.6666666666667</v>
      </c>
      <c r="M101" s="87">
        <f t="shared" si="91"/>
        <v>2028.6600000000001</v>
      </c>
      <c r="N101" s="86">
        <f t="shared" si="92"/>
        <v>2028.6600000000001</v>
      </c>
    </row>
    <row r="102">
      <c r="A102" s="86">
        <v>110</v>
      </c>
      <c r="B102" s="86" t="s">
        <v>225</v>
      </c>
      <c r="C102" s="148" t="s">
        <v>444</v>
      </c>
      <c r="D102" s="160">
        <v>1</v>
      </c>
      <c r="E102" s="88">
        <v>327</v>
      </c>
      <c r="F102" s="88">
        <v>350</v>
      </c>
      <c r="G102" s="87">
        <v>370</v>
      </c>
      <c r="H102" s="89">
        <f t="shared" si="86"/>
        <v>349</v>
      </c>
      <c r="I102" s="90">
        <f t="shared" si="87"/>
        <v>21.517434791350013</v>
      </c>
      <c r="J102" s="90">
        <f t="shared" si="88"/>
        <v>6.1654540949426968</v>
      </c>
      <c r="K102" s="89">
        <f t="shared" si="89"/>
        <v>349</v>
      </c>
      <c r="L102" s="87">
        <f t="shared" si="90"/>
        <v>349</v>
      </c>
      <c r="M102" s="87">
        <f t="shared" si="91"/>
        <v>349</v>
      </c>
      <c r="N102" s="86">
        <f t="shared" si="92"/>
        <v>349</v>
      </c>
    </row>
    <row r="103">
      <c r="A103" s="86">
        <v>111</v>
      </c>
      <c r="B103" s="86" t="s">
        <v>791</v>
      </c>
      <c r="C103" s="148" t="s">
        <v>444</v>
      </c>
      <c r="D103" s="160">
        <v>1</v>
      </c>
      <c r="E103" s="88">
        <v>700</v>
      </c>
      <c r="F103" s="88">
        <v>650</v>
      </c>
      <c r="G103" s="87">
        <v>600</v>
      </c>
      <c r="H103" s="89">
        <f t="shared" si="86"/>
        <v>650</v>
      </c>
      <c r="I103" s="90">
        <f t="shared" si="87"/>
        <v>50</v>
      </c>
      <c r="J103" s="90">
        <f t="shared" si="88"/>
        <v>7.6923076923076925</v>
      </c>
      <c r="K103" s="89">
        <f t="shared" si="89"/>
        <v>650</v>
      </c>
      <c r="L103" s="87">
        <f t="shared" si="90"/>
        <v>650</v>
      </c>
      <c r="M103" s="87">
        <f t="shared" si="91"/>
        <v>650</v>
      </c>
      <c r="N103" s="86">
        <f t="shared" si="92"/>
        <v>650</v>
      </c>
    </row>
    <row r="104">
      <c r="A104" s="86">
        <v>112</v>
      </c>
      <c r="B104" s="86" t="s">
        <v>792</v>
      </c>
      <c r="C104" s="148" t="s">
        <v>444</v>
      </c>
      <c r="D104" s="160">
        <v>1</v>
      </c>
      <c r="E104" s="88">
        <v>680</v>
      </c>
      <c r="F104" s="88">
        <v>750</v>
      </c>
      <c r="G104" s="87">
        <v>800</v>
      </c>
      <c r="H104" s="89">
        <f t="shared" si="86"/>
        <v>743.33333333333337</v>
      </c>
      <c r="I104" s="90">
        <f t="shared" si="87"/>
        <v>60.277137733417078</v>
      </c>
      <c r="J104" s="90">
        <f t="shared" si="88"/>
        <v>8.1090319820740451</v>
      </c>
      <c r="K104" s="89">
        <f t="shared" si="89"/>
        <v>743.33333333333337</v>
      </c>
      <c r="L104" s="87">
        <f t="shared" si="90"/>
        <v>743.33333333333337</v>
      </c>
      <c r="M104" s="87">
        <f t="shared" si="91"/>
        <v>743.33000000000004</v>
      </c>
      <c r="N104" s="86">
        <f t="shared" si="92"/>
        <v>743.33000000000004</v>
      </c>
    </row>
    <row r="105">
      <c r="A105" s="86">
        <v>113</v>
      </c>
      <c r="B105" s="86" t="s">
        <v>793</v>
      </c>
      <c r="C105" s="148" t="s">
        <v>444</v>
      </c>
      <c r="D105" s="160">
        <v>1</v>
      </c>
      <c r="E105" s="88">
        <v>650</v>
      </c>
      <c r="F105" s="88">
        <v>700</v>
      </c>
      <c r="G105" s="87">
        <v>750</v>
      </c>
      <c r="H105" s="89">
        <f t="shared" si="86"/>
        <v>700</v>
      </c>
      <c r="I105" s="90">
        <f t="shared" si="87"/>
        <v>50</v>
      </c>
      <c r="J105" s="90">
        <f t="shared" si="88"/>
        <v>7.1428571428571423</v>
      </c>
      <c r="K105" s="89">
        <f t="shared" si="89"/>
        <v>700</v>
      </c>
      <c r="L105" s="87">
        <f t="shared" si="90"/>
        <v>700</v>
      </c>
      <c r="M105" s="87">
        <f t="shared" si="91"/>
        <v>700</v>
      </c>
      <c r="N105" s="86">
        <f t="shared" si="92"/>
        <v>700</v>
      </c>
    </row>
    <row r="106">
      <c r="A106" s="86">
        <v>114</v>
      </c>
      <c r="B106" s="86" t="s">
        <v>350</v>
      </c>
      <c r="C106" s="148" t="s">
        <v>444</v>
      </c>
      <c r="D106" s="160">
        <v>1</v>
      </c>
      <c r="E106" s="88">
        <v>790</v>
      </c>
      <c r="F106" s="88">
        <v>880</v>
      </c>
      <c r="G106" s="87">
        <v>900</v>
      </c>
      <c r="H106" s="89">
        <f t="shared" si="86"/>
        <v>856.66666666666663</v>
      </c>
      <c r="I106" s="90">
        <f t="shared" si="87"/>
        <v>58.594652770823153</v>
      </c>
      <c r="J106" s="90">
        <f t="shared" si="88"/>
        <v>6.839842735893753</v>
      </c>
      <c r="K106" s="89">
        <f t="shared" si="89"/>
        <v>856.66666666666663</v>
      </c>
      <c r="L106" s="87">
        <f t="shared" si="90"/>
        <v>856.66666666666663</v>
      </c>
      <c r="M106" s="87">
        <f t="shared" si="91"/>
        <v>856.65999999999997</v>
      </c>
      <c r="N106" s="86">
        <f t="shared" si="92"/>
        <v>856.65999999999997</v>
      </c>
    </row>
    <row r="107">
      <c r="A107" s="86">
        <v>116</v>
      </c>
      <c r="B107" s="86" t="s">
        <v>794</v>
      </c>
      <c r="C107" s="148" t="s">
        <v>444</v>
      </c>
      <c r="D107" s="160">
        <v>1</v>
      </c>
      <c r="E107" s="88">
        <v>10250</v>
      </c>
      <c r="F107" s="88">
        <v>10560</v>
      </c>
      <c r="G107" s="87">
        <v>10870</v>
      </c>
      <c r="H107" s="89">
        <f t="shared" si="86"/>
        <v>10560</v>
      </c>
      <c r="I107" s="90">
        <f t="shared" si="87"/>
        <v>310</v>
      </c>
      <c r="J107" s="90">
        <f t="shared" si="88"/>
        <v>2.9356060606060606</v>
      </c>
      <c r="K107" s="89">
        <f t="shared" si="89"/>
        <v>10560</v>
      </c>
      <c r="L107" s="87">
        <f t="shared" si="90"/>
        <v>10560</v>
      </c>
      <c r="M107" s="87">
        <f t="shared" si="91"/>
        <v>10560</v>
      </c>
      <c r="N107" s="86">
        <f t="shared" si="92"/>
        <v>10560</v>
      </c>
    </row>
    <row r="108">
      <c r="A108" s="86">
        <v>117</v>
      </c>
      <c r="B108" s="86" t="s">
        <v>795</v>
      </c>
      <c r="C108" s="148" t="s">
        <v>444</v>
      </c>
      <c r="D108" s="160">
        <v>1</v>
      </c>
      <c r="E108" s="88">
        <v>1300</v>
      </c>
      <c r="F108" s="88">
        <v>1350</v>
      </c>
      <c r="G108" s="87">
        <v>1400</v>
      </c>
      <c r="H108" s="89">
        <f t="shared" si="86"/>
        <v>1350</v>
      </c>
      <c r="I108" s="90">
        <f t="shared" si="87"/>
        <v>50</v>
      </c>
      <c r="J108" s="90">
        <f t="shared" si="88"/>
        <v>3.7037037037037033</v>
      </c>
      <c r="K108" s="89">
        <f t="shared" si="89"/>
        <v>1350</v>
      </c>
      <c r="L108" s="87">
        <f t="shared" si="90"/>
        <v>1350</v>
      </c>
      <c r="M108" s="87">
        <f t="shared" si="91"/>
        <v>1350</v>
      </c>
      <c r="N108" s="86">
        <f t="shared" si="92"/>
        <v>1350</v>
      </c>
    </row>
    <row r="109">
      <c r="A109" s="86">
        <v>118</v>
      </c>
      <c r="B109" s="86" t="s">
        <v>796</v>
      </c>
      <c r="C109" s="148" t="s">
        <v>444</v>
      </c>
      <c r="D109" s="160">
        <v>1</v>
      </c>
      <c r="E109" s="88">
        <v>5470</v>
      </c>
      <c r="F109" s="88">
        <v>5690</v>
      </c>
      <c r="G109" s="87">
        <v>5910</v>
      </c>
      <c r="H109" s="89">
        <f t="shared" si="86"/>
        <v>5690</v>
      </c>
      <c r="I109" s="90">
        <f t="shared" si="87"/>
        <v>220</v>
      </c>
      <c r="J109" s="90">
        <f t="shared" si="88"/>
        <v>3.8664323374340945</v>
      </c>
      <c r="K109" s="89">
        <f t="shared" si="89"/>
        <v>5690</v>
      </c>
      <c r="L109" s="87">
        <f t="shared" si="90"/>
        <v>5690</v>
      </c>
      <c r="M109" s="87">
        <f t="shared" si="91"/>
        <v>5690</v>
      </c>
      <c r="N109" s="86">
        <f t="shared" si="92"/>
        <v>5690</v>
      </c>
    </row>
    <row r="110">
      <c r="A110" s="86">
        <v>119</v>
      </c>
      <c r="B110" s="86" t="s">
        <v>797</v>
      </c>
      <c r="C110" s="148" t="s">
        <v>444</v>
      </c>
      <c r="D110" s="160">
        <v>1</v>
      </c>
      <c r="E110" s="88">
        <v>110</v>
      </c>
      <c r="F110" s="88">
        <v>120</v>
      </c>
      <c r="G110" s="87">
        <v>120</v>
      </c>
      <c r="H110" s="89">
        <f t="shared" si="86"/>
        <v>116.66666666666667</v>
      </c>
      <c r="I110" s="90">
        <f t="shared" si="87"/>
        <v>5.7735026918962573</v>
      </c>
      <c r="J110" s="90">
        <f t="shared" si="88"/>
        <v>4.948716593053935</v>
      </c>
      <c r="K110" s="89">
        <f t="shared" si="89"/>
        <v>116.66666666666667</v>
      </c>
      <c r="L110" s="87">
        <f t="shared" si="90"/>
        <v>116.66666666666667</v>
      </c>
      <c r="M110" s="87">
        <f t="shared" si="91"/>
        <v>116.66</v>
      </c>
      <c r="N110" s="86">
        <f t="shared" si="92"/>
        <v>116.66</v>
      </c>
    </row>
    <row r="111">
      <c r="A111" s="86">
        <v>120</v>
      </c>
      <c r="B111" s="86" t="s">
        <v>798</v>
      </c>
      <c r="C111" s="148" t="s">
        <v>444</v>
      </c>
      <c r="D111" s="160">
        <v>1</v>
      </c>
      <c r="E111" s="88">
        <v>130</v>
      </c>
      <c r="F111" s="88">
        <v>140</v>
      </c>
      <c r="G111" s="87">
        <v>140</v>
      </c>
      <c r="H111" s="89">
        <f t="shared" si="86"/>
        <v>136.66666666666666</v>
      </c>
      <c r="I111" s="90">
        <f t="shared" si="87"/>
        <v>5.7735026918962573</v>
      </c>
      <c r="J111" s="90">
        <f t="shared" si="88"/>
        <v>4.22451416480214</v>
      </c>
      <c r="K111" s="89">
        <f t="shared" si="89"/>
        <v>136.66666666666666</v>
      </c>
      <c r="L111" s="87">
        <f t="shared" si="90"/>
        <v>136.66666666666666</v>
      </c>
      <c r="M111" s="87">
        <f t="shared" si="91"/>
        <v>136.66</v>
      </c>
      <c r="N111" s="86">
        <f t="shared" si="92"/>
        <v>136.66</v>
      </c>
    </row>
    <row r="112">
      <c r="A112" s="86">
        <v>121</v>
      </c>
      <c r="B112" s="86" t="s">
        <v>799</v>
      </c>
      <c r="C112" s="148" t="s">
        <v>444</v>
      </c>
      <c r="D112" s="160">
        <v>1</v>
      </c>
      <c r="E112" s="88">
        <v>770</v>
      </c>
      <c r="F112" s="88">
        <v>790</v>
      </c>
      <c r="G112" s="87">
        <v>840</v>
      </c>
      <c r="H112" s="89">
        <f t="shared" si="86"/>
        <v>800</v>
      </c>
      <c r="I112" s="90">
        <f t="shared" si="87"/>
        <v>36.055512754639892</v>
      </c>
      <c r="J112" s="90">
        <f t="shared" si="88"/>
        <v>4.5069390943299865</v>
      </c>
      <c r="K112" s="89">
        <f t="shared" si="89"/>
        <v>800</v>
      </c>
      <c r="L112" s="87">
        <f t="shared" si="90"/>
        <v>800</v>
      </c>
      <c r="M112" s="87">
        <f t="shared" si="91"/>
        <v>800</v>
      </c>
      <c r="N112" s="86">
        <f t="shared" si="92"/>
        <v>800</v>
      </c>
    </row>
    <row r="113">
      <c r="A113" s="86">
        <v>123</v>
      </c>
      <c r="B113" s="86" t="s">
        <v>577</v>
      </c>
      <c r="C113" s="148" t="s">
        <v>444</v>
      </c>
      <c r="D113" s="160">
        <v>1</v>
      </c>
      <c r="E113" s="88">
        <v>1745</v>
      </c>
      <c r="F113" s="88">
        <v>1800</v>
      </c>
      <c r="G113" s="87">
        <v>1950</v>
      </c>
      <c r="H113" s="89">
        <f t="shared" si="86"/>
        <v>1831.6666666666667</v>
      </c>
      <c r="I113" s="90">
        <f t="shared" si="87"/>
        <v>106.10529361598003</v>
      </c>
      <c r="J113" s="90">
        <f t="shared" si="88"/>
        <v>5.7928276769415845</v>
      </c>
      <c r="K113" s="89">
        <f t="shared" si="89"/>
        <v>1831.6666666666667</v>
      </c>
      <c r="L113" s="87">
        <f t="shared" si="90"/>
        <v>1831.6666666666667</v>
      </c>
      <c r="M113" s="87">
        <f t="shared" si="91"/>
        <v>1831.6600000000001</v>
      </c>
      <c r="N113" s="86">
        <f t="shared" si="92"/>
        <v>1831.6600000000001</v>
      </c>
    </row>
    <row r="114">
      <c r="A114" s="86">
        <v>124</v>
      </c>
      <c r="B114" s="86" t="s">
        <v>800</v>
      </c>
      <c r="C114" s="148" t="s">
        <v>444</v>
      </c>
      <c r="D114" s="160">
        <v>1</v>
      </c>
      <c r="E114" s="88">
        <v>27320</v>
      </c>
      <c r="F114" s="88">
        <v>28420</v>
      </c>
      <c r="G114" s="87">
        <v>28960</v>
      </c>
      <c r="H114" s="89">
        <f t="shared" si="86"/>
        <v>28233.333333333332</v>
      </c>
      <c r="I114" s="90">
        <f t="shared" si="87"/>
        <v>835.78306595272272</v>
      </c>
      <c r="J114" s="90">
        <f t="shared" si="88"/>
        <v>2.9602705995964209</v>
      </c>
      <c r="K114" s="89">
        <f t="shared" si="89"/>
        <v>28233.333333333332</v>
      </c>
      <c r="L114" s="87">
        <f t="shared" si="90"/>
        <v>28233.333333333332</v>
      </c>
      <c r="M114" s="87">
        <f t="shared" si="91"/>
        <v>28233.330000000002</v>
      </c>
      <c r="N114" s="86">
        <f t="shared" si="92"/>
        <v>28233.330000000002</v>
      </c>
    </row>
    <row r="115">
      <c r="A115" s="86">
        <v>125</v>
      </c>
      <c r="B115" s="86" t="s">
        <v>801</v>
      </c>
      <c r="C115" s="148" t="s">
        <v>444</v>
      </c>
      <c r="D115" s="160">
        <v>1</v>
      </c>
      <c r="E115" s="88">
        <v>1863</v>
      </c>
      <c r="F115" s="88">
        <v>1900</v>
      </c>
      <c r="G115" s="87">
        <v>1850</v>
      </c>
      <c r="H115" s="89">
        <f t="shared" si="86"/>
        <v>1871</v>
      </c>
      <c r="I115" s="90">
        <f t="shared" si="87"/>
        <v>25.942243542145693</v>
      </c>
      <c r="J115" s="90">
        <f t="shared" si="88"/>
        <v>1.3865442833856596</v>
      </c>
      <c r="K115" s="89">
        <f t="shared" si="89"/>
        <v>1871</v>
      </c>
      <c r="L115" s="87">
        <f t="shared" si="90"/>
        <v>1871</v>
      </c>
      <c r="M115" s="87">
        <f t="shared" si="91"/>
        <v>1871</v>
      </c>
      <c r="N115" s="86">
        <f t="shared" si="92"/>
        <v>1871</v>
      </c>
    </row>
    <row r="116">
      <c r="A116" s="86">
        <v>126</v>
      </c>
      <c r="B116" s="86" t="s">
        <v>802</v>
      </c>
      <c r="C116" s="148" t="s">
        <v>444</v>
      </c>
      <c r="D116" s="160">
        <v>1</v>
      </c>
      <c r="E116" s="88">
        <v>3470</v>
      </c>
      <c r="F116" s="88">
        <v>3650</v>
      </c>
      <c r="G116" s="87">
        <v>3750</v>
      </c>
      <c r="H116" s="89">
        <f t="shared" si="86"/>
        <v>3623.3333333333335</v>
      </c>
      <c r="I116" s="90">
        <f t="shared" si="87"/>
        <v>141.89197769195175</v>
      </c>
      <c r="J116" s="90">
        <f t="shared" si="88"/>
        <v>3.9160619418201952</v>
      </c>
      <c r="K116" s="89">
        <f t="shared" si="89"/>
        <v>3623.3333333333335</v>
      </c>
      <c r="L116" s="87">
        <f t="shared" si="90"/>
        <v>3623.3333333333335</v>
      </c>
      <c r="M116" s="87">
        <f t="shared" si="91"/>
        <v>3623.3299999999999</v>
      </c>
      <c r="N116" s="86">
        <f t="shared" si="92"/>
        <v>3623.3299999999999</v>
      </c>
    </row>
    <row r="117">
      <c r="A117" s="86">
        <v>127</v>
      </c>
      <c r="B117" s="86" t="s">
        <v>803</v>
      </c>
      <c r="C117" s="148" t="s">
        <v>444</v>
      </c>
      <c r="D117" s="160">
        <v>1</v>
      </c>
      <c r="E117" s="88">
        <v>1570</v>
      </c>
      <c r="F117" s="88">
        <v>1620</v>
      </c>
      <c r="G117" s="87">
        <v>1700</v>
      </c>
      <c r="H117" s="89">
        <f t="shared" si="86"/>
        <v>1630</v>
      </c>
      <c r="I117" s="90">
        <f t="shared" si="87"/>
        <v>65.574385243020004</v>
      </c>
      <c r="J117" s="90">
        <f t="shared" si="88"/>
        <v>4.022968419817178</v>
      </c>
      <c r="K117" s="89">
        <f t="shared" si="89"/>
        <v>1630</v>
      </c>
      <c r="L117" s="87">
        <f t="shared" si="90"/>
        <v>1630</v>
      </c>
      <c r="M117" s="87">
        <f t="shared" si="91"/>
        <v>1630</v>
      </c>
      <c r="N117" s="86">
        <f t="shared" si="92"/>
        <v>1630</v>
      </c>
    </row>
    <row r="118">
      <c r="A118" s="86">
        <v>128</v>
      </c>
      <c r="B118" s="86" t="s">
        <v>804</v>
      </c>
      <c r="C118" s="148" t="s">
        <v>444</v>
      </c>
      <c r="D118" s="160">
        <v>1</v>
      </c>
      <c r="E118" s="88">
        <v>2550</v>
      </c>
      <c r="F118" s="88">
        <v>2660</v>
      </c>
      <c r="G118" s="87">
        <v>2780</v>
      </c>
      <c r="H118" s="89">
        <f t="shared" si="86"/>
        <v>2663.3333333333335</v>
      </c>
      <c r="I118" s="90">
        <f t="shared" si="87"/>
        <v>115.03622617824931</v>
      </c>
      <c r="J118" s="90">
        <f t="shared" si="88"/>
        <v>4.3192575536263815</v>
      </c>
      <c r="K118" s="89">
        <f t="shared" si="89"/>
        <v>2663.3333333333335</v>
      </c>
      <c r="L118" s="87">
        <f t="shared" si="90"/>
        <v>2663.3333333333335</v>
      </c>
      <c r="M118" s="87">
        <f t="shared" si="91"/>
        <v>2663.3299999999999</v>
      </c>
      <c r="N118" s="86">
        <f t="shared" si="92"/>
        <v>2663.3299999999999</v>
      </c>
    </row>
    <row r="119">
      <c r="A119" s="86">
        <v>129</v>
      </c>
      <c r="B119" s="86" t="s">
        <v>591</v>
      </c>
      <c r="C119" s="148" t="s">
        <v>444</v>
      </c>
      <c r="D119" s="160">
        <v>1</v>
      </c>
      <c r="E119" s="88">
        <v>5190</v>
      </c>
      <c r="F119" s="88">
        <v>5450</v>
      </c>
      <c r="G119" s="87">
        <v>5610</v>
      </c>
      <c r="H119" s="89">
        <f t="shared" si="86"/>
        <v>5416.666666666667</v>
      </c>
      <c r="I119" s="90">
        <f t="shared" si="87"/>
        <v>211.97484127446194</v>
      </c>
      <c r="J119" s="90">
        <f t="shared" si="88"/>
        <v>3.9133816850669891</v>
      </c>
      <c r="K119" s="89">
        <f t="shared" si="89"/>
        <v>5416.666666666667</v>
      </c>
      <c r="L119" s="87">
        <f t="shared" si="90"/>
        <v>5416.666666666667</v>
      </c>
      <c r="M119" s="87">
        <f t="shared" si="91"/>
        <v>5416.6599999999999</v>
      </c>
      <c r="N119" s="86">
        <f t="shared" si="92"/>
        <v>5416.6599999999999</v>
      </c>
    </row>
    <row r="120">
      <c r="A120" s="86">
        <v>130</v>
      </c>
      <c r="B120" s="86" t="s">
        <v>593</v>
      </c>
      <c r="C120" s="148" t="s">
        <v>444</v>
      </c>
      <c r="D120" s="160">
        <v>1</v>
      </c>
      <c r="E120" s="88">
        <v>5190</v>
      </c>
      <c r="F120" s="88">
        <v>5400</v>
      </c>
      <c r="G120" s="87">
        <v>5610</v>
      </c>
      <c r="H120" s="89">
        <f t="shared" si="86"/>
        <v>5400</v>
      </c>
      <c r="I120" s="90">
        <f t="shared" si="87"/>
        <v>210</v>
      </c>
      <c r="J120" s="90">
        <f t="shared" si="88"/>
        <v>3.8888888888888888</v>
      </c>
      <c r="K120" s="89">
        <f t="shared" si="89"/>
        <v>5400</v>
      </c>
      <c r="L120" s="87">
        <f t="shared" si="90"/>
        <v>5400</v>
      </c>
      <c r="M120" s="87">
        <f t="shared" si="91"/>
        <v>5400</v>
      </c>
      <c r="N120" s="86">
        <f t="shared" si="92"/>
        <v>5400</v>
      </c>
    </row>
    <row r="121">
      <c r="A121" s="86">
        <v>131</v>
      </c>
      <c r="B121" s="86" t="s">
        <v>805</v>
      </c>
      <c r="C121" s="148" t="s">
        <v>444</v>
      </c>
      <c r="D121" s="160">
        <v>1</v>
      </c>
      <c r="E121" s="88">
        <v>820</v>
      </c>
      <c r="F121" s="88">
        <v>850</v>
      </c>
      <c r="G121" s="87">
        <v>880</v>
      </c>
      <c r="H121" s="89">
        <f t="shared" si="86"/>
        <v>850</v>
      </c>
      <c r="I121" s="90">
        <f t="shared" si="87"/>
        <v>30</v>
      </c>
      <c r="J121" s="90">
        <f t="shared" si="88"/>
        <v>3.5294117647058822</v>
      </c>
      <c r="K121" s="89">
        <f t="shared" si="89"/>
        <v>850</v>
      </c>
      <c r="L121" s="87">
        <f t="shared" si="90"/>
        <v>850</v>
      </c>
      <c r="M121" s="87">
        <f t="shared" si="91"/>
        <v>850</v>
      </c>
      <c r="N121" s="86">
        <f t="shared" si="92"/>
        <v>850</v>
      </c>
    </row>
    <row r="122">
      <c r="A122" s="86">
        <v>132</v>
      </c>
      <c r="B122" s="86" t="s">
        <v>806</v>
      </c>
      <c r="C122" s="148" t="s">
        <v>444</v>
      </c>
      <c r="D122" s="160">
        <v>1</v>
      </c>
      <c r="E122" s="88">
        <v>1590</v>
      </c>
      <c r="F122" s="88">
        <v>1600</v>
      </c>
      <c r="G122" s="87">
        <v>1780</v>
      </c>
      <c r="H122" s="89">
        <f t="shared" si="86"/>
        <v>1656.6666666666667</v>
      </c>
      <c r="I122" s="90">
        <f t="shared" si="87"/>
        <v>106.92676621563626</v>
      </c>
      <c r="J122" s="90">
        <f t="shared" si="88"/>
        <v>6.454331964726534</v>
      </c>
      <c r="K122" s="89">
        <f t="shared" si="89"/>
        <v>1656.6666666666667</v>
      </c>
      <c r="L122" s="87">
        <f t="shared" si="90"/>
        <v>1656.6666666666667</v>
      </c>
      <c r="M122" s="87">
        <f t="shared" si="91"/>
        <v>1656.6600000000001</v>
      </c>
      <c r="N122" s="86">
        <f t="shared" si="92"/>
        <v>1656.6600000000001</v>
      </c>
    </row>
    <row r="123">
      <c r="A123" s="86">
        <v>133</v>
      </c>
      <c r="B123" s="86" t="s">
        <v>807</v>
      </c>
      <c r="C123" s="148" t="s">
        <v>444</v>
      </c>
      <c r="D123" s="160">
        <v>1</v>
      </c>
      <c r="E123" s="88">
        <v>300</v>
      </c>
      <c r="F123" s="88">
        <v>350</v>
      </c>
      <c r="G123" s="87">
        <v>400</v>
      </c>
      <c r="H123" s="89">
        <f t="shared" si="86"/>
        <v>350</v>
      </c>
      <c r="I123" s="90">
        <f t="shared" si="87"/>
        <v>50</v>
      </c>
      <c r="J123" s="90">
        <f t="shared" si="88"/>
        <v>14.285714285714285</v>
      </c>
      <c r="K123" s="89">
        <f t="shared" si="89"/>
        <v>350</v>
      </c>
      <c r="L123" s="87">
        <f t="shared" si="90"/>
        <v>350</v>
      </c>
      <c r="M123" s="87">
        <f t="shared" si="91"/>
        <v>350</v>
      </c>
      <c r="N123" s="86">
        <f t="shared" si="92"/>
        <v>350</v>
      </c>
    </row>
    <row r="124">
      <c r="A124" s="86">
        <v>134</v>
      </c>
      <c r="B124" s="86" t="s">
        <v>808</v>
      </c>
      <c r="C124" s="148" t="s">
        <v>444</v>
      </c>
      <c r="D124" s="160">
        <v>1</v>
      </c>
      <c r="E124" s="88">
        <v>470</v>
      </c>
      <c r="F124" s="88">
        <v>500</v>
      </c>
      <c r="G124" s="87">
        <v>520</v>
      </c>
      <c r="H124" s="89">
        <f t="shared" si="86"/>
        <v>496.66666666666669</v>
      </c>
      <c r="I124" s="90">
        <f t="shared" si="87"/>
        <v>25.16611478423583</v>
      </c>
      <c r="J124" s="90">
        <f t="shared" si="88"/>
        <v>5.0670029766917777</v>
      </c>
      <c r="K124" s="89">
        <f t="shared" si="89"/>
        <v>496.66666666666669</v>
      </c>
      <c r="L124" s="87">
        <f t="shared" si="90"/>
        <v>496.66666666666669</v>
      </c>
      <c r="M124" s="87">
        <f t="shared" si="91"/>
        <v>496.66000000000003</v>
      </c>
      <c r="N124" s="86">
        <f t="shared" si="92"/>
        <v>496.66000000000003</v>
      </c>
    </row>
    <row r="125">
      <c r="A125" s="86">
        <v>135</v>
      </c>
      <c r="B125" s="86" t="s">
        <v>809</v>
      </c>
      <c r="C125" s="148" t="s">
        <v>444</v>
      </c>
      <c r="D125" s="160">
        <v>1</v>
      </c>
      <c r="E125" s="88">
        <v>450</v>
      </c>
      <c r="F125" s="88">
        <v>500</v>
      </c>
      <c r="G125" s="87">
        <v>430</v>
      </c>
      <c r="H125" s="89">
        <f t="shared" si="86"/>
        <v>460</v>
      </c>
      <c r="I125" s="90">
        <f t="shared" si="87"/>
        <v>36.055512754639892</v>
      </c>
      <c r="J125" s="90">
        <f t="shared" si="88"/>
        <v>7.8381549466608451</v>
      </c>
      <c r="K125" s="89">
        <f t="shared" si="89"/>
        <v>460</v>
      </c>
      <c r="L125" s="87">
        <f t="shared" si="90"/>
        <v>460</v>
      </c>
      <c r="M125" s="87">
        <f t="shared" si="91"/>
        <v>460</v>
      </c>
      <c r="N125" s="86">
        <f t="shared" si="92"/>
        <v>460</v>
      </c>
    </row>
    <row r="126">
      <c r="A126" s="86">
        <v>136</v>
      </c>
      <c r="B126" s="86" t="s">
        <v>810</v>
      </c>
      <c r="C126" s="148" t="s">
        <v>444</v>
      </c>
      <c r="D126" s="160">
        <v>1</v>
      </c>
      <c r="E126" s="88">
        <v>760</v>
      </c>
      <c r="F126" s="88">
        <v>790</v>
      </c>
      <c r="G126" s="87">
        <v>840</v>
      </c>
      <c r="H126" s="89">
        <f t="shared" si="86"/>
        <v>796.66666666666663</v>
      </c>
      <c r="I126" s="90">
        <f t="shared" si="87"/>
        <v>40.414518843273804</v>
      </c>
      <c r="J126" s="90">
        <f t="shared" si="88"/>
        <v>5.0729521560594737</v>
      </c>
      <c r="K126" s="89">
        <f t="shared" si="89"/>
        <v>796.66666666666663</v>
      </c>
      <c r="L126" s="87">
        <f t="shared" si="90"/>
        <v>796.66666666666663</v>
      </c>
      <c r="M126" s="87">
        <f t="shared" si="91"/>
        <v>796.65999999999997</v>
      </c>
      <c r="N126" s="86">
        <f t="shared" si="92"/>
        <v>796.65999999999997</v>
      </c>
    </row>
    <row r="127">
      <c r="A127" s="86">
        <v>137</v>
      </c>
      <c r="B127" s="86" t="s">
        <v>811</v>
      </c>
      <c r="C127" s="148" t="s">
        <v>444</v>
      </c>
      <c r="D127" s="160">
        <v>1</v>
      </c>
      <c r="E127" s="88">
        <v>760</v>
      </c>
      <c r="F127" s="88">
        <v>800</v>
      </c>
      <c r="G127" s="87">
        <v>830</v>
      </c>
      <c r="H127" s="89">
        <f t="shared" si="86"/>
        <v>796.66666666666663</v>
      </c>
      <c r="I127" s="90">
        <f t="shared" si="87"/>
        <v>35.118845842842461</v>
      </c>
      <c r="J127" s="90">
        <f t="shared" si="88"/>
        <v>4.408223327553447</v>
      </c>
      <c r="K127" s="89">
        <f t="shared" si="89"/>
        <v>796.66666666666663</v>
      </c>
      <c r="L127" s="87">
        <f t="shared" si="90"/>
        <v>796.66666666666663</v>
      </c>
      <c r="M127" s="87">
        <f t="shared" si="91"/>
        <v>796.65999999999997</v>
      </c>
      <c r="N127" s="86">
        <f t="shared" si="92"/>
        <v>796.65999999999997</v>
      </c>
    </row>
    <row r="128">
      <c r="A128" s="86">
        <v>138</v>
      </c>
      <c r="B128" s="86" t="s">
        <v>812</v>
      </c>
      <c r="C128" s="148" t="s">
        <v>463</v>
      </c>
      <c r="D128" s="160">
        <v>1</v>
      </c>
      <c r="E128" s="88">
        <v>1384</v>
      </c>
      <c r="F128" s="88">
        <v>1500</v>
      </c>
      <c r="G128" s="87">
        <v>1750</v>
      </c>
      <c r="H128" s="89">
        <f t="shared" si="86"/>
        <v>1544.6666666666667</v>
      </c>
      <c r="I128" s="90">
        <f t="shared" si="87"/>
        <v>187.04366691586574</v>
      </c>
      <c r="J128" s="90">
        <f t="shared" si="88"/>
        <v>12.108998721355141</v>
      </c>
      <c r="K128" s="89">
        <f t="shared" si="89"/>
        <v>1544.6666666666667</v>
      </c>
      <c r="L128" s="87">
        <f t="shared" si="90"/>
        <v>1544.6666666666667</v>
      </c>
      <c r="M128" s="87">
        <f t="shared" si="91"/>
        <v>1544.6600000000001</v>
      </c>
      <c r="N128" s="86">
        <f t="shared" si="92"/>
        <v>1544.6600000000001</v>
      </c>
    </row>
    <row r="129">
      <c r="A129" s="86">
        <v>139</v>
      </c>
      <c r="B129" s="86" t="s">
        <v>813</v>
      </c>
      <c r="C129" s="148" t="s">
        <v>444</v>
      </c>
      <c r="D129" s="160">
        <v>1</v>
      </c>
      <c r="E129" s="88">
        <v>240</v>
      </c>
      <c r="F129" s="88">
        <v>210</v>
      </c>
      <c r="G129" s="87">
        <v>270</v>
      </c>
      <c r="H129" s="89">
        <f t="shared" si="86"/>
        <v>240</v>
      </c>
      <c r="I129" s="90">
        <f t="shared" si="87"/>
        <v>30</v>
      </c>
      <c r="J129" s="90">
        <f t="shared" si="88"/>
        <v>12.5</v>
      </c>
      <c r="K129" s="89">
        <f t="shared" si="89"/>
        <v>240</v>
      </c>
      <c r="L129" s="87">
        <f t="shared" si="90"/>
        <v>240</v>
      </c>
      <c r="M129" s="87">
        <f t="shared" si="91"/>
        <v>240</v>
      </c>
      <c r="N129" s="86">
        <f t="shared" si="92"/>
        <v>240</v>
      </c>
    </row>
    <row r="130">
      <c r="A130" s="86">
        <v>140</v>
      </c>
      <c r="B130" s="86" t="s">
        <v>814</v>
      </c>
      <c r="C130" s="148" t="s">
        <v>444</v>
      </c>
      <c r="D130" s="160">
        <v>1</v>
      </c>
      <c r="E130" s="88">
        <v>330</v>
      </c>
      <c r="F130" s="88">
        <v>350</v>
      </c>
      <c r="G130" s="87">
        <v>350</v>
      </c>
      <c r="H130" s="89">
        <f t="shared" si="86"/>
        <v>343.33333333333331</v>
      </c>
      <c r="I130" s="90">
        <f t="shared" si="87"/>
        <v>11.547005383792515</v>
      </c>
      <c r="J130" s="90">
        <f t="shared" si="88"/>
        <v>3.3632054515900531</v>
      </c>
      <c r="K130" s="89">
        <f t="shared" si="89"/>
        <v>343.33333333333331</v>
      </c>
      <c r="L130" s="87">
        <f t="shared" si="90"/>
        <v>343.33333333333331</v>
      </c>
      <c r="M130" s="87">
        <f t="shared" si="91"/>
        <v>343.32999999999998</v>
      </c>
      <c r="N130" s="86">
        <f t="shared" si="92"/>
        <v>343.32999999999998</v>
      </c>
    </row>
    <row r="131">
      <c r="A131" s="86">
        <v>141</v>
      </c>
      <c r="B131" s="86" t="s">
        <v>610</v>
      </c>
      <c r="C131" s="148" t="s">
        <v>444</v>
      </c>
      <c r="D131" s="160">
        <v>1</v>
      </c>
      <c r="E131" s="88">
        <v>9364</v>
      </c>
      <c r="F131" s="88">
        <v>10000</v>
      </c>
      <c r="G131" s="87">
        <v>9450</v>
      </c>
      <c r="H131" s="89">
        <f t="shared" si="86"/>
        <v>9604.6666666666661</v>
      </c>
      <c r="I131" s="90">
        <f t="shared" si="87"/>
        <v>345.0584491551154</v>
      </c>
      <c r="J131" s="90">
        <f t="shared" si="88"/>
        <v>3.5926124365424665</v>
      </c>
      <c r="K131" s="89">
        <f t="shared" si="89"/>
        <v>9604.6666666666661</v>
      </c>
      <c r="L131" s="87">
        <f t="shared" si="90"/>
        <v>9604.6666666666661</v>
      </c>
      <c r="M131" s="87">
        <f t="shared" si="91"/>
        <v>9604.6599999999999</v>
      </c>
      <c r="N131" s="86">
        <f t="shared" si="92"/>
        <v>9604.6599999999999</v>
      </c>
    </row>
    <row r="132">
      <c r="A132" s="86">
        <v>142</v>
      </c>
      <c r="B132" s="86" t="s">
        <v>815</v>
      </c>
      <c r="C132" s="148" t="s">
        <v>444</v>
      </c>
      <c r="D132" s="160">
        <v>1</v>
      </c>
      <c r="E132" s="88">
        <v>11480</v>
      </c>
      <c r="F132" s="88">
        <v>12060</v>
      </c>
      <c r="G132" s="87">
        <v>12630</v>
      </c>
      <c r="H132" s="89">
        <f t="shared" si="86"/>
        <v>12056.666666666666</v>
      </c>
      <c r="I132" s="90">
        <f t="shared" si="87"/>
        <v>575.00724633115135</v>
      </c>
      <c r="J132" s="90">
        <f t="shared" si="88"/>
        <v>4.7692058031336861</v>
      </c>
      <c r="K132" s="89">
        <f t="shared" si="89"/>
        <v>12056.666666666666</v>
      </c>
      <c r="L132" s="87">
        <f t="shared" si="90"/>
        <v>12056.666666666666</v>
      </c>
      <c r="M132" s="87">
        <f t="shared" si="91"/>
        <v>12056.66</v>
      </c>
      <c r="N132" s="86">
        <f t="shared" si="92"/>
        <v>12056.66</v>
      </c>
    </row>
    <row r="133">
      <c r="A133" s="86">
        <v>143</v>
      </c>
      <c r="B133" s="86" t="s">
        <v>614</v>
      </c>
      <c r="C133" s="148" t="s">
        <v>444</v>
      </c>
      <c r="D133" s="160">
        <v>1</v>
      </c>
      <c r="E133" s="88">
        <v>690</v>
      </c>
      <c r="F133" s="88">
        <v>730</v>
      </c>
      <c r="G133" s="87">
        <v>740</v>
      </c>
      <c r="H133" s="89">
        <f t="shared" ref="H133:H169" si="93">AVERAGE(E133:G133)</f>
        <v>720</v>
      </c>
      <c r="I133" s="90">
        <f t="shared" ref="I133:I169" si="94">STDEV(E133:G133)</f>
        <v>26.457513110645905</v>
      </c>
      <c r="J133" s="90">
        <f t="shared" ref="J133:J169" si="95">I133/H133*100</f>
        <v>3.6746545987008203</v>
      </c>
      <c r="K133" s="89">
        <f t="shared" ref="K133:K169" si="96">H133*D133</f>
        <v>720</v>
      </c>
      <c r="L133" s="87">
        <f t="shared" ref="L133:L169" si="97">K133/D133</f>
        <v>720</v>
      </c>
      <c r="M133" s="87">
        <f t="shared" ref="M133:M169" si="98">ROUNDDOWN(L133,2)</f>
        <v>720</v>
      </c>
      <c r="N133" s="86">
        <f t="shared" ref="N133:N169" si="99">M133*D133</f>
        <v>720</v>
      </c>
    </row>
    <row r="134">
      <c r="A134" s="86">
        <v>144</v>
      </c>
      <c r="B134" s="86" t="s">
        <v>260</v>
      </c>
      <c r="C134" s="148" t="s">
        <v>444</v>
      </c>
      <c r="D134" s="160">
        <v>1</v>
      </c>
      <c r="E134" s="88">
        <v>3440</v>
      </c>
      <c r="F134" s="88">
        <v>3620</v>
      </c>
      <c r="G134" s="87">
        <v>3790</v>
      </c>
      <c r="H134" s="89">
        <f t="shared" si="93"/>
        <v>3616.6666666666665</v>
      </c>
      <c r="I134" s="90">
        <f t="shared" si="94"/>
        <v>175.02380790433438</v>
      </c>
      <c r="J134" s="90">
        <f t="shared" si="95"/>
        <v>4.8393679604885085</v>
      </c>
      <c r="K134" s="89">
        <f t="shared" si="96"/>
        <v>3616.6666666666665</v>
      </c>
      <c r="L134" s="87">
        <f t="shared" si="97"/>
        <v>3616.6666666666665</v>
      </c>
      <c r="M134" s="87">
        <f t="shared" si="98"/>
        <v>3616.6599999999999</v>
      </c>
      <c r="N134" s="86">
        <f t="shared" si="99"/>
        <v>3616.6599999999999</v>
      </c>
    </row>
    <row r="135">
      <c r="A135" s="86">
        <v>145</v>
      </c>
      <c r="B135" s="86" t="s">
        <v>816</v>
      </c>
      <c r="C135" s="148" t="s">
        <v>444</v>
      </c>
      <c r="D135" s="160">
        <v>1</v>
      </c>
      <c r="E135" s="88">
        <v>6641</v>
      </c>
      <c r="F135" s="88">
        <v>6452</v>
      </c>
      <c r="G135" s="87">
        <v>6700</v>
      </c>
      <c r="H135" s="89">
        <f t="shared" si="93"/>
        <v>6597.666666666667</v>
      </c>
      <c r="I135" s="90">
        <f t="shared" si="94"/>
        <v>129.5543643932281</v>
      </c>
      <c r="J135" s="90">
        <f t="shared" si="95"/>
        <v>1.9636391309032701</v>
      </c>
      <c r="K135" s="89">
        <f t="shared" si="96"/>
        <v>6597.666666666667</v>
      </c>
      <c r="L135" s="87">
        <f t="shared" si="97"/>
        <v>6597.666666666667</v>
      </c>
      <c r="M135" s="87">
        <f t="shared" si="98"/>
        <v>6597.6599999999999</v>
      </c>
      <c r="N135" s="86">
        <f t="shared" si="99"/>
        <v>6597.6599999999999</v>
      </c>
    </row>
    <row r="136">
      <c r="A136" s="86">
        <v>146</v>
      </c>
      <c r="B136" s="86" t="s">
        <v>817</v>
      </c>
      <c r="C136" s="148" t="s">
        <v>444</v>
      </c>
      <c r="D136" s="160">
        <v>1</v>
      </c>
      <c r="E136" s="88">
        <v>620</v>
      </c>
      <c r="F136" s="88">
        <v>650</v>
      </c>
      <c r="G136" s="87">
        <v>670</v>
      </c>
      <c r="H136" s="89">
        <f t="shared" si="93"/>
        <v>646.66666666666663</v>
      </c>
      <c r="I136" s="90">
        <f t="shared" si="94"/>
        <v>25.16611478423583</v>
      </c>
      <c r="J136" s="90">
        <f t="shared" si="95"/>
        <v>3.8916672346756442</v>
      </c>
      <c r="K136" s="89">
        <f t="shared" si="96"/>
        <v>646.66666666666663</v>
      </c>
      <c r="L136" s="87">
        <f t="shared" si="97"/>
        <v>646.66666666666663</v>
      </c>
      <c r="M136" s="87">
        <f t="shared" si="98"/>
        <v>646.65999999999997</v>
      </c>
      <c r="N136" s="86">
        <f t="shared" si="99"/>
        <v>646.65999999999997</v>
      </c>
    </row>
    <row r="137">
      <c r="A137" s="86">
        <v>147</v>
      </c>
      <c r="B137" s="86" t="s">
        <v>818</v>
      </c>
      <c r="C137" s="148" t="s">
        <v>444</v>
      </c>
      <c r="D137" s="160">
        <v>1</v>
      </c>
      <c r="E137" s="88">
        <v>410</v>
      </c>
      <c r="F137" s="88">
        <v>430</v>
      </c>
      <c r="G137" s="87">
        <v>440</v>
      </c>
      <c r="H137" s="89">
        <f t="shared" si="93"/>
        <v>426.66666666666669</v>
      </c>
      <c r="I137" s="90">
        <f t="shared" si="94"/>
        <v>15.275252316519467</v>
      </c>
      <c r="J137" s="90">
        <f t="shared" si="95"/>
        <v>3.5801372616842499</v>
      </c>
      <c r="K137" s="89">
        <f t="shared" si="96"/>
        <v>426.66666666666669</v>
      </c>
      <c r="L137" s="87">
        <f t="shared" si="97"/>
        <v>426.66666666666669</v>
      </c>
      <c r="M137" s="87">
        <f t="shared" si="98"/>
        <v>426.66000000000003</v>
      </c>
      <c r="N137" s="86">
        <f t="shared" si="99"/>
        <v>426.66000000000003</v>
      </c>
    </row>
    <row r="138">
      <c r="A138" s="86">
        <v>148</v>
      </c>
      <c r="B138" s="86" t="s">
        <v>618</v>
      </c>
      <c r="C138" s="148" t="s">
        <v>444</v>
      </c>
      <c r="D138" s="160">
        <v>1</v>
      </c>
      <c r="E138" s="88">
        <v>2380</v>
      </c>
      <c r="F138" s="88">
        <v>2460</v>
      </c>
      <c r="G138" s="87">
        <v>2600</v>
      </c>
      <c r="H138" s="89">
        <f t="shared" si="93"/>
        <v>2480</v>
      </c>
      <c r="I138" s="90">
        <f t="shared" si="94"/>
        <v>111.35528725660043</v>
      </c>
      <c r="J138" s="90">
        <f t="shared" si="95"/>
        <v>4.4901325506693723</v>
      </c>
      <c r="K138" s="89">
        <f t="shared" si="96"/>
        <v>2480</v>
      </c>
      <c r="L138" s="87">
        <f t="shared" si="97"/>
        <v>2480</v>
      </c>
      <c r="M138" s="87">
        <f t="shared" si="98"/>
        <v>2480</v>
      </c>
      <c r="N138" s="86">
        <f t="shared" si="99"/>
        <v>2480</v>
      </c>
    </row>
    <row r="139">
      <c r="A139" s="86">
        <v>149</v>
      </c>
      <c r="B139" s="86" t="s">
        <v>819</v>
      </c>
      <c r="C139" s="148" t="s">
        <v>444</v>
      </c>
      <c r="D139" s="160">
        <v>1</v>
      </c>
      <c r="E139" s="88">
        <v>1170</v>
      </c>
      <c r="F139" s="88">
        <v>1220</v>
      </c>
      <c r="G139" s="87">
        <v>1230</v>
      </c>
      <c r="H139" s="89">
        <f t="shared" si="93"/>
        <v>1206.6666666666667</v>
      </c>
      <c r="I139" s="90">
        <f t="shared" si="94"/>
        <v>32.145502536643185</v>
      </c>
      <c r="J139" s="90">
        <f t="shared" si="95"/>
        <v>2.6639919229262303</v>
      </c>
      <c r="K139" s="89">
        <f t="shared" si="96"/>
        <v>1206.6666666666667</v>
      </c>
      <c r="L139" s="87">
        <f t="shared" si="97"/>
        <v>1206.6666666666667</v>
      </c>
      <c r="M139" s="87">
        <f t="shared" si="98"/>
        <v>1206.6600000000001</v>
      </c>
      <c r="N139" s="86">
        <f t="shared" si="99"/>
        <v>1206.6600000000001</v>
      </c>
    </row>
    <row r="140">
      <c r="A140" s="86">
        <v>150</v>
      </c>
      <c r="B140" s="86" t="s">
        <v>820</v>
      </c>
      <c r="C140" s="148" t="s">
        <v>444</v>
      </c>
      <c r="D140" s="160">
        <v>1</v>
      </c>
      <c r="E140" s="88">
        <v>1170</v>
      </c>
      <c r="F140" s="88">
        <v>1210</v>
      </c>
      <c r="G140" s="87">
        <v>1280</v>
      </c>
      <c r="H140" s="89">
        <f t="shared" si="93"/>
        <v>1220</v>
      </c>
      <c r="I140" s="90">
        <f t="shared" si="94"/>
        <v>55.677643628300217</v>
      </c>
      <c r="J140" s="90">
        <f t="shared" si="95"/>
        <v>4.5637412810082143</v>
      </c>
      <c r="K140" s="89">
        <f t="shared" si="96"/>
        <v>1220</v>
      </c>
      <c r="L140" s="87">
        <f t="shared" si="97"/>
        <v>1220</v>
      </c>
      <c r="M140" s="87">
        <f t="shared" si="98"/>
        <v>1220</v>
      </c>
      <c r="N140" s="86">
        <f t="shared" si="99"/>
        <v>1220</v>
      </c>
    </row>
    <row r="141">
      <c r="A141" s="86">
        <v>151</v>
      </c>
      <c r="B141" s="86" t="s">
        <v>821</v>
      </c>
      <c r="C141" s="148" t="s">
        <v>444</v>
      </c>
      <c r="D141" s="160">
        <v>1</v>
      </c>
      <c r="E141" s="88">
        <v>2050</v>
      </c>
      <c r="F141" s="88">
        <v>2160</v>
      </c>
      <c r="G141" s="87">
        <v>2180</v>
      </c>
      <c r="H141" s="89">
        <f t="shared" si="93"/>
        <v>2130</v>
      </c>
      <c r="I141" s="90">
        <f t="shared" si="94"/>
        <v>70</v>
      </c>
      <c r="J141" s="90">
        <f t="shared" si="95"/>
        <v>3.286384976525822</v>
      </c>
      <c r="K141" s="89">
        <f t="shared" si="96"/>
        <v>2130</v>
      </c>
      <c r="L141" s="87">
        <f t="shared" si="97"/>
        <v>2130</v>
      </c>
      <c r="M141" s="87">
        <f t="shared" si="98"/>
        <v>2130</v>
      </c>
      <c r="N141" s="86">
        <f t="shared" si="99"/>
        <v>2130</v>
      </c>
    </row>
    <row r="142">
      <c r="A142" s="86">
        <v>152</v>
      </c>
      <c r="B142" s="86" t="s">
        <v>290</v>
      </c>
      <c r="C142" s="148" t="s">
        <v>444</v>
      </c>
      <c r="D142" s="160">
        <v>1</v>
      </c>
      <c r="E142" s="88">
        <v>1950</v>
      </c>
      <c r="F142" s="88">
        <v>2000</v>
      </c>
      <c r="G142" s="87">
        <v>2100</v>
      </c>
      <c r="H142" s="89">
        <f t="shared" si="93"/>
        <v>2016.6666666666667</v>
      </c>
      <c r="I142" s="90">
        <f t="shared" si="94"/>
        <v>76.376261582597337</v>
      </c>
      <c r="J142" s="90">
        <f t="shared" si="95"/>
        <v>3.7872526404593718</v>
      </c>
      <c r="K142" s="89">
        <f t="shared" si="96"/>
        <v>2016.6666666666667</v>
      </c>
      <c r="L142" s="87">
        <f t="shared" si="97"/>
        <v>2016.6666666666667</v>
      </c>
      <c r="M142" s="87">
        <f t="shared" si="98"/>
        <v>2016.6600000000001</v>
      </c>
      <c r="N142" s="86">
        <f t="shared" si="99"/>
        <v>2016.6600000000001</v>
      </c>
    </row>
    <row r="143">
      <c r="A143" s="86">
        <v>153</v>
      </c>
      <c r="B143" s="86" t="s">
        <v>822</v>
      </c>
      <c r="C143" s="148" t="s">
        <v>444</v>
      </c>
      <c r="D143" s="160">
        <v>1</v>
      </c>
      <c r="E143" s="88">
        <v>240</v>
      </c>
      <c r="F143" s="88">
        <v>260</v>
      </c>
      <c r="G143" s="87">
        <v>250</v>
      </c>
      <c r="H143" s="89">
        <f t="shared" si="93"/>
        <v>250</v>
      </c>
      <c r="I143" s="90">
        <f t="shared" si="94"/>
        <v>10</v>
      </c>
      <c r="J143" s="90">
        <f t="shared" si="95"/>
        <v>4</v>
      </c>
      <c r="K143" s="89">
        <f t="shared" si="96"/>
        <v>250</v>
      </c>
      <c r="L143" s="87">
        <f t="shared" si="97"/>
        <v>250</v>
      </c>
      <c r="M143" s="87">
        <f t="shared" si="98"/>
        <v>250</v>
      </c>
      <c r="N143" s="86">
        <f t="shared" si="99"/>
        <v>250</v>
      </c>
    </row>
    <row r="144">
      <c r="A144" s="86">
        <v>154</v>
      </c>
      <c r="B144" s="86" t="s">
        <v>823</v>
      </c>
      <c r="C144" s="148" t="s">
        <v>444</v>
      </c>
      <c r="D144" s="160">
        <v>1</v>
      </c>
      <c r="E144" s="88">
        <v>289</v>
      </c>
      <c r="F144" s="88">
        <v>300</v>
      </c>
      <c r="G144" s="87">
        <v>350</v>
      </c>
      <c r="H144" s="89">
        <f t="shared" si="93"/>
        <v>313</v>
      </c>
      <c r="I144" s="90">
        <f t="shared" si="94"/>
        <v>32.511536414017719</v>
      </c>
      <c r="J144" s="90">
        <f t="shared" si="95"/>
        <v>10.387072336746876</v>
      </c>
      <c r="K144" s="89">
        <f t="shared" si="96"/>
        <v>313</v>
      </c>
      <c r="L144" s="87">
        <f t="shared" si="97"/>
        <v>313</v>
      </c>
      <c r="M144" s="87">
        <f t="shared" si="98"/>
        <v>313</v>
      </c>
      <c r="N144" s="86">
        <f t="shared" si="99"/>
        <v>313</v>
      </c>
    </row>
    <row r="145">
      <c r="A145" s="86">
        <v>155</v>
      </c>
      <c r="B145" s="86" t="s">
        <v>824</v>
      </c>
      <c r="C145" s="148" t="s">
        <v>444</v>
      </c>
      <c r="D145" s="160">
        <v>1</v>
      </c>
      <c r="E145" s="88">
        <v>480</v>
      </c>
      <c r="F145" s="88">
        <v>510</v>
      </c>
      <c r="G145" s="87">
        <v>530</v>
      </c>
      <c r="H145" s="89">
        <f t="shared" si="93"/>
        <v>506.66666666666669</v>
      </c>
      <c r="I145" s="90">
        <f t="shared" si="94"/>
        <v>25.16611478423583</v>
      </c>
      <c r="J145" s="90">
        <f t="shared" si="95"/>
        <v>4.9669963389939138</v>
      </c>
      <c r="K145" s="89">
        <f t="shared" si="96"/>
        <v>506.66666666666669</v>
      </c>
      <c r="L145" s="87">
        <f t="shared" si="97"/>
        <v>506.66666666666669</v>
      </c>
      <c r="M145" s="87">
        <f t="shared" si="98"/>
        <v>506.66000000000003</v>
      </c>
      <c r="N145" s="86">
        <f t="shared" si="99"/>
        <v>506.66000000000003</v>
      </c>
    </row>
    <row r="146">
      <c r="A146" s="86">
        <v>156</v>
      </c>
      <c r="B146" s="86" t="s">
        <v>825</v>
      </c>
      <c r="C146" s="148" t="s">
        <v>444</v>
      </c>
      <c r="D146" s="160">
        <v>1</v>
      </c>
      <c r="E146" s="88">
        <v>12360</v>
      </c>
      <c r="F146" s="88">
        <v>12980</v>
      </c>
      <c r="G146" s="87">
        <v>13480</v>
      </c>
      <c r="H146" s="89">
        <f t="shared" si="93"/>
        <v>12940</v>
      </c>
      <c r="I146" s="90">
        <f t="shared" si="94"/>
        <v>561.07040556422146</v>
      </c>
      <c r="J146" s="90">
        <f t="shared" si="95"/>
        <v>4.3359382191980016</v>
      </c>
      <c r="K146" s="89">
        <f t="shared" si="96"/>
        <v>12940</v>
      </c>
      <c r="L146" s="87">
        <f t="shared" si="97"/>
        <v>12940</v>
      </c>
      <c r="M146" s="87">
        <f t="shared" si="98"/>
        <v>12940</v>
      </c>
      <c r="N146" s="86">
        <f t="shared" si="99"/>
        <v>12940</v>
      </c>
    </row>
    <row r="147">
      <c r="A147" s="86">
        <v>157</v>
      </c>
      <c r="B147" s="86" t="s">
        <v>826</v>
      </c>
      <c r="C147" s="148" t="s">
        <v>444</v>
      </c>
      <c r="D147" s="160">
        <v>1</v>
      </c>
      <c r="E147" s="88">
        <v>12360</v>
      </c>
      <c r="F147" s="88">
        <v>12980</v>
      </c>
      <c r="G147" s="87">
        <v>12980</v>
      </c>
      <c r="H147" s="89">
        <f t="shared" si="93"/>
        <v>12773.333333333334</v>
      </c>
      <c r="I147" s="90">
        <f t="shared" si="94"/>
        <v>357.95716689756796</v>
      </c>
      <c r="J147" s="90">
        <f t="shared" si="95"/>
        <v>2.8023786552523586</v>
      </c>
      <c r="K147" s="89">
        <f t="shared" si="96"/>
        <v>12773.333333333334</v>
      </c>
      <c r="L147" s="87">
        <f t="shared" si="97"/>
        <v>12773.333333333334</v>
      </c>
      <c r="M147" s="87">
        <f t="shared" si="98"/>
        <v>12773.33</v>
      </c>
      <c r="N147" s="86">
        <f t="shared" si="99"/>
        <v>12773.33</v>
      </c>
    </row>
    <row r="148">
      <c r="A148" s="86">
        <v>158</v>
      </c>
      <c r="B148" s="86" t="s">
        <v>642</v>
      </c>
      <c r="C148" s="148" t="s">
        <v>444</v>
      </c>
      <c r="D148" s="160">
        <v>1</v>
      </c>
      <c r="E148" s="88">
        <v>700</v>
      </c>
      <c r="F148" s="88">
        <v>730</v>
      </c>
      <c r="G148" s="87">
        <v>770</v>
      </c>
      <c r="H148" s="89">
        <f t="shared" si="93"/>
        <v>733.33333333333337</v>
      </c>
      <c r="I148" s="90">
        <f t="shared" si="94"/>
        <v>35.118845842842461</v>
      </c>
      <c r="J148" s="90">
        <f t="shared" si="95"/>
        <v>4.7889335240239719</v>
      </c>
      <c r="K148" s="89">
        <f t="shared" si="96"/>
        <v>733.33333333333337</v>
      </c>
      <c r="L148" s="87">
        <f t="shared" si="97"/>
        <v>733.33333333333337</v>
      </c>
      <c r="M148" s="87">
        <f t="shared" si="98"/>
        <v>733.33000000000004</v>
      </c>
      <c r="N148" s="86">
        <f t="shared" si="99"/>
        <v>733.33000000000004</v>
      </c>
    </row>
    <row r="149">
      <c r="A149" s="86">
        <v>159</v>
      </c>
      <c r="B149" s="86" t="s">
        <v>673</v>
      </c>
      <c r="C149" s="148" t="s">
        <v>444</v>
      </c>
      <c r="D149" s="160">
        <v>1</v>
      </c>
      <c r="E149" s="88">
        <v>610</v>
      </c>
      <c r="F149" s="88">
        <v>630</v>
      </c>
      <c r="G149" s="87">
        <v>680</v>
      </c>
      <c r="H149" s="89">
        <f t="shared" si="93"/>
        <v>640</v>
      </c>
      <c r="I149" s="90">
        <f t="shared" si="94"/>
        <v>36.055512754639892</v>
      </c>
      <c r="J149" s="90">
        <f t="shared" si="95"/>
        <v>5.6336738679124831</v>
      </c>
      <c r="K149" s="89">
        <f t="shared" si="96"/>
        <v>640</v>
      </c>
      <c r="L149" s="87">
        <f t="shared" si="97"/>
        <v>640</v>
      </c>
      <c r="M149" s="87">
        <f t="shared" si="98"/>
        <v>640</v>
      </c>
      <c r="N149" s="86">
        <f t="shared" si="99"/>
        <v>640</v>
      </c>
    </row>
    <row r="150">
      <c r="A150" s="86">
        <v>160</v>
      </c>
      <c r="B150" s="86" t="s">
        <v>646</v>
      </c>
      <c r="C150" s="148" t="s">
        <v>444</v>
      </c>
      <c r="D150" s="160">
        <v>1</v>
      </c>
      <c r="E150" s="88">
        <v>1100</v>
      </c>
      <c r="F150" s="88">
        <v>1200</v>
      </c>
      <c r="G150" s="87">
        <v>1250</v>
      </c>
      <c r="H150" s="89">
        <f t="shared" si="93"/>
        <v>1183.3333333333333</v>
      </c>
      <c r="I150" s="90">
        <f t="shared" si="94"/>
        <v>76.376261582597337</v>
      </c>
      <c r="J150" s="90">
        <f t="shared" si="95"/>
        <v>6.4543319647265358</v>
      </c>
      <c r="K150" s="89">
        <f t="shared" si="96"/>
        <v>1183.3333333333333</v>
      </c>
      <c r="L150" s="87">
        <f t="shared" si="97"/>
        <v>1183.3333333333333</v>
      </c>
      <c r="M150" s="87">
        <f t="shared" si="98"/>
        <v>1183.3299999999999</v>
      </c>
      <c r="N150" s="86">
        <f t="shared" si="99"/>
        <v>1183.3299999999999</v>
      </c>
    </row>
    <row r="151">
      <c r="A151" s="86">
        <v>161</v>
      </c>
      <c r="B151" s="86" t="s">
        <v>827</v>
      </c>
      <c r="C151" s="148" t="s">
        <v>444</v>
      </c>
      <c r="D151" s="160">
        <v>1</v>
      </c>
      <c r="E151" s="88">
        <v>170</v>
      </c>
      <c r="F151" s="88">
        <v>180</v>
      </c>
      <c r="G151" s="87">
        <v>190</v>
      </c>
      <c r="H151" s="89">
        <f t="shared" si="93"/>
        <v>180</v>
      </c>
      <c r="I151" s="90">
        <f t="shared" si="94"/>
        <v>10</v>
      </c>
      <c r="J151" s="90">
        <f t="shared" si="95"/>
        <v>5.5555555555555554</v>
      </c>
      <c r="K151" s="89">
        <f t="shared" si="96"/>
        <v>180</v>
      </c>
      <c r="L151" s="87">
        <f t="shared" si="97"/>
        <v>180</v>
      </c>
      <c r="M151" s="87">
        <f t="shared" si="98"/>
        <v>180</v>
      </c>
      <c r="N151" s="86">
        <f t="shared" si="99"/>
        <v>180</v>
      </c>
    </row>
    <row r="152">
      <c r="A152" s="86">
        <v>162</v>
      </c>
      <c r="B152" s="86" t="s">
        <v>828</v>
      </c>
      <c r="C152" s="148" t="s">
        <v>444</v>
      </c>
      <c r="D152" s="160">
        <v>1</v>
      </c>
      <c r="E152" s="88">
        <v>150</v>
      </c>
      <c r="F152" s="88">
        <v>160</v>
      </c>
      <c r="G152" s="87">
        <v>170</v>
      </c>
      <c r="H152" s="89">
        <f t="shared" si="93"/>
        <v>160</v>
      </c>
      <c r="I152" s="90">
        <f t="shared" si="94"/>
        <v>10</v>
      </c>
      <c r="J152" s="90">
        <f t="shared" si="95"/>
        <v>6.25</v>
      </c>
      <c r="K152" s="89">
        <f t="shared" si="96"/>
        <v>160</v>
      </c>
      <c r="L152" s="87">
        <f t="shared" si="97"/>
        <v>160</v>
      </c>
      <c r="M152" s="87">
        <f t="shared" si="98"/>
        <v>160</v>
      </c>
      <c r="N152" s="86">
        <f t="shared" si="99"/>
        <v>160</v>
      </c>
    </row>
    <row r="153">
      <c r="A153" s="86">
        <v>163</v>
      </c>
      <c r="B153" s="86" t="s">
        <v>829</v>
      </c>
      <c r="C153" s="148" t="s">
        <v>444</v>
      </c>
      <c r="D153" s="160">
        <v>1</v>
      </c>
      <c r="E153" s="88">
        <v>3531</v>
      </c>
      <c r="F153" s="88">
        <v>3600</v>
      </c>
      <c r="G153" s="87">
        <v>3650</v>
      </c>
      <c r="H153" s="89">
        <f t="shared" si="93"/>
        <v>3593.6666666666665</v>
      </c>
      <c r="I153" s="90">
        <f t="shared" si="94"/>
        <v>59.752266344744896</v>
      </c>
      <c r="J153" s="90">
        <f t="shared" si="95"/>
        <v>1.6627103147596207</v>
      </c>
      <c r="K153" s="89">
        <f t="shared" si="96"/>
        <v>3593.6666666666665</v>
      </c>
      <c r="L153" s="87">
        <f t="shared" si="97"/>
        <v>3593.6666666666665</v>
      </c>
      <c r="M153" s="87">
        <f t="shared" si="98"/>
        <v>3593.6599999999999</v>
      </c>
      <c r="N153" s="86">
        <f t="shared" si="99"/>
        <v>3593.6599999999999</v>
      </c>
    </row>
    <row r="154">
      <c r="A154" s="86">
        <v>164</v>
      </c>
      <c r="B154" s="86" t="s">
        <v>830</v>
      </c>
      <c r="C154" s="148" t="s">
        <v>444</v>
      </c>
      <c r="D154" s="160">
        <v>1</v>
      </c>
      <c r="E154" s="88">
        <v>1300</v>
      </c>
      <c r="F154" s="88">
        <v>1360</v>
      </c>
      <c r="G154" s="87">
        <v>1450</v>
      </c>
      <c r="H154" s="89">
        <f t="shared" si="93"/>
        <v>1370</v>
      </c>
      <c r="I154" s="90">
        <f t="shared" si="94"/>
        <v>75.498344352707491</v>
      </c>
      <c r="J154" s="90">
        <f t="shared" si="95"/>
        <v>5.5108280549421522</v>
      </c>
      <c r="K154" s="89">
        <f t="shared" si="96"/>
        <v>1370</v>
      </c>
      <c r="L154" s="87">
        <f t="shared" si="97"/>
        <v>1370</v>
      </c>
      <c r="M154" s="87">
        <f t="shared" si="98"/>
        <v>1370</v>
      </c>
      <c r="N154" s="86">
        <f t="shared" si="99"/>
        <v>1370</v>
      </c>
    </row>
    <row r="155">
      <c r="A155" s="86">
        <v>165</v>
      </c>
      <c r="B155" s="86" t="s">
        <v>831</v>
      </c>
      <c r="C155" s="148" t="s">
        <v>444</v>
      </c>
      <c r="D155" s="160">
        <v>1</v>
      </c>
      <c r="E155" s="88">
        <v>1300</v>
      </c>
      <c r="F155" s="88">
        <v>1360</v>
      </c>
      <c r="G155" s="87">
        <v>1450</v>
      </c>
      <c r="H155" s="89">
        <f t="shared" si="93"/>
        <v>1370</v>
      </c>
      <c r="I155" s="90">
        <f t="shared" si="94"/>
        <v>75.498344352707491</v>
      </c>
      <c r="J155" s="90">
        <f t="shared" si="95"/>
        <v>5.5108280549421522</v>
      </c>
      <c r="K155" s="89">
        <f t="shared" si="96"/>
        <v>1370</v>
      </c>
      <c r="L155" s="87">
        <f t="shared" si="97"/>
        <v>1370</v>
      </c>
      <c r="M155" s="87">
        <f t="shared" si="98"/>
        <v>1370</v>
      </c>
      <c r="N155" s="86">
        <f t="shared" si="99"/>
        <v>1370</v>
      </c>
    </row>
    <row r="156">
      <c r="A156" s="86">
        <v>166</v>
      </c>
      <c r="B156" s="86" t="s">
        <v>320</v>
      </c>
      <c r="C156" s="148" t="s">
        <v>444</v>
      </c>
      <c r="D156" s="160">
        <v>1</v>
      </c>
      <c r="E156" s="88">
        <v>4214</v>
      </c>
      <c r="F156" s="88">
        <v>4298</v>
      </c>
      <c r="G156" s="87">
        <v>4310</v>
      </c>
      <c r="H156" s="89">
        <f t="shared" si="93"/>
        <v>4274</v>
      </c>
      <c r="I156" s="90">
        <f t="shared" si="94"/>
        <v>52.306787322488084</v>
      </c>
      <c r="J156" s="90">
        <f t="shared" si="95"/>
        <v>1.2238368582706618</v>
      </c>
      <c r="K156" s="89">
        <f t="shared" si="96"/>
        <v>4274</v>
      </c>
      <c r="L156" s="87">
        <f t="shared" si="97"/>
        <v>4274</v>
      </c>
      <c r="M156" s="87">
        <f t="shared" si="98"/>
        <v>4274</v>
      </c>
      <c r="N156" s="86">
        <f t="shared" si="99"/>
        <v>4274</v>
      </c>
    </row>
    <row r="157">
      <c r="A157" s="86">
        <v>167</v>
      </c>
      <c r="B157" s="86" t="s">
        <v>832</v>
      </c>
      <c r="C157" s="148" t="s">
        <v>444</v>
      </c>
      <c r="D157" s="160">
        <v>1</v>
      </c>
      <c r="E157" s="88">
        <v>740</v>
      </c>
      <c r="F157" s="88">
        <v>780</v>
      </c>
      <c r="G157" s="87">
        <v>780</v>
      </c>
      <c r="H157" s="89">
        <f t="shared" si="93"/>
        <v>766.66666666666663</v>
      </c>
      <c r="I157" s="90">
        <f t="shared" si="94"/>
        <v>23.094010767585029</v>
      </c>
      <c r="J157" s="90">
        <f t="shared" si="95"/>
        <v>3.01226227403283</v>
      </c>
      <c r="K157" s="89">
        <f t="shared" si="96"/>
        <v>766.66666666666663</v>
      </c>
      <c r="L157" s="87">
        <f t="shared" si="97"/>
        <v>766.66666666666663</v>
      </c>
      <c r="M157" s="87">
        <f t="shared" si="98"/>
        <v>766.65999999999997</v>
      </c>
      <c r="N157" s="86">
        <f t="shared" si="99"/>
        <v>766.65999999999997</v>
      </c>
    </row>
    <row r="158">
      <c r="A158" s="86">
        <v>168</v>
      </c>
      <c r="B158" s="86" t="s">
        <v>833</v>
      </c>
      <c r="C158" s="148" t="s">
        <v>444</v>
      </c>
      <c r="D158" s="160">
        <v>1</v>
      </c>
      <c r="E158" s="88">
        <v>620</v>
      </c>
      <c r="F158" s="88">
        <v>660</v>
      </c>
      <c r="G158" s="87">
        <v>670</v>
      </c>
      <c r="H158" s="89">
        <f t="shared" si="93"/>
        <v>650</v>
      </c>
      <c r="I158" s="90">
        <f t="shared" si="94"/>
        <v>26.457513110645905</v>
      </c>
      <c r="J158" s="90">
        <f t="shared" si="95"/>
        <v>4.0703866324070619</v>
      </c>
      <c r="K158" s="89">
        <f t="shared" si="96"/>
        <v>650</v>
      </c>
      <c r="L158" s="87">
        <f t="shared" si="97"/>
        <v>650</v>
      </c>
      <c r="M158" s="87">
        <f t="shared" si="98"/>
        <v>650</v>
      </c>
      <c r="N158" s="86">
        <f t="shared" si="99"/>
        <v>650</v>
      </c>
    </row>
    <row r="159">
      <c r="A159" s="86">
        <v>169</v>
      </c>
      <c r="B159" s="86" t="s">
        <v>834</v>
      </c>
      <c r="C159" s="148" t="s">
        <v>444</v>
      </c>
      <c r="D159" s="160">
        <v>1</v>
      </c>
      <c r="E159" s="88">
        <v>3480</v>
      </c>
      <c r="F159" s="88">
        <v>3500</v>
      </c>
      <c r="G159" s="87">
        <v>3600</v>
      </c>
      <c r="H159" s="89">
        <f t="shared" si="93"/>
        <v>3526.6666666666665</v>
      </c>
      <c r="I159" s="90">
        <f t="shared" si="94"/>
        <v>64.291005073286371</v>
      </c>
      <c r="J159" s="90">
        <f t="shared" si="95"/>
        <v>1.8229963631366648</v>
      </c>
      <c r="K159" s="89">
        <f t="shared" si="96"/>
        <v>3526.6666666666665</v>
      </c>
      <c r="L159" s="87">
        <f t="shared" si="97"/>
        <v>3526.6666666666665</v>
      </c>
      <c r="M159" s="87">
        <f t="shared" si="98"/>
        <v>3526.6599999999999</v>
      </c>
      <c r="N159" s="86">
        <f t="shared" si="99"/>
        <v>3526.6599999999999</v>
      </c>
    </row>
    <row r="160">
      <c r="A160" s="86">
        <v>170</v>
      </c>
      <c r="B160" s="86" t="s">
        <v>835</v>
      </c>
      <c r="C160" s="148" t="s">
        <v>444</v>
      </c>
      <c r="D160" s="160">
        <v>1</v>
      </c>
      <c r="E160" s="88">
        <v>3200</v>
      </c>
      <c r="F160" s="88">
        <v>3100</v>
      </c>
      <c r="G160" s="87">
        <v>3250</v>
      </c>
      <c r="H160" s="89">
        <f t="shared" si="93"/>
        <v>3183.3333333333335</v>
      </c>
      <c r="I160" s="90">
        <f t="shared" si="94"/>
        <v>76.376261582597337</v>
      </c>
      <c r="J160" s="90">
        <f t="shared" si="95"/>
        <v>2.3992542905527956</v>
      </c>
      <c r="K160" s="89">
        <f t="shared" si="96"/>
        <v>3183.3333333333335</v>
      </c>
      <c r="L160" s="87">
        <f t="shared" si="97"/>
        <v>3183.3333333333335</v>
      </c>
      <c r="M160" s="87">
        <f t="shared" si="98"/>
        <v>3183.3299999999999</v>
      </c>
      <c r="N160" s="86">
        <f t="shared" si="99"/>
        <v>3183.3299999999999</v>
      </c>
    </row>
    <row r="161">
      <c r="A161" s="86">
        <v>171</v>
      </c>
      <c r="B161" s="86" t="s">
        <v>836</v>
      </c>
      <c r="C161" s="148" t="s">
        <v>444</v>
      </c>
      <c r="D161" s="160">
        <v>1</v>
      </c>
      <c r="E161" s="88">
        <v>480</v>
      </c>
      <c r="F161" s="88">
        <v>500</v>
      </c>
      <c r="G161" s="87">
        <v>520</v>
      </c>
      <c r="H161" s="89">
        <f t="shared" si="93"/>
        <v>500</v>
      </c>
      <c r="I161" s="90">
        <f t="shared" si="94"/>
        <v>20</v>
      </c>
      <c r="J161" s="90">
        <f t="shared" si="95"/>
        <v>4</v>
      </c>
      <c r="K161" s="89">
        <f t="shared" si="96"/>
        <v>500</v>
      </c>
      <c r="L161" s="87">
        <f t="shared" si="97"/>
        <v>500</v>
      </c>
      <c r="M161" s="87">
        <f t="shared" si="98"/>
        <v>500</v>
      </c>
      <c r="N161" s="86">
        <f t="shared" si="99"/>
        <v>500</v>
      </c>
    </row>
    <row r="162">
      <c r="A162" s="86">
        <v>172</v>
      </c>
      <c r="B162" s="86" t="s">
        <v>837</v>
      </c>
      <c r="C162" s="148" t="s">
        <v>444</v>
      </c>
      <c r="D162" s="160">
        <v>1</v>
      </c>
      <c r="E162" s="88">
        <v>800</v>
      </c>
      <c r="F162" s="88">
        <v>900</v>
      </c>
      <c r="G162" s="87">
        <v>1000</v>
      </c>
      <c r="H162" s="89">
        <f t="shared" si="93"/>
        <v>900</v>
      </c>
      <c r="I162" s="90">
        <f t="shared" si="94"/>
        <v>100</v>
      </c>
      <c r="J162" s="90">
        <f t="shared" si="95"/>
        <v>11.111111111111111</v>
      </c>
      <c r="K162" s="89">
        <f t="shared" si="96"/>
        <v>900</v>
      </c>
      <c r="L162" s="87">
        <f t="shared" si="97"/>
        <v>900</v>
      </c>
      <c r="M162" s="87">
        <f t="shared" si="98"/>
        <v>900</v>
      </c>
      <c r="N162" s="86">
        <f t="shared" si="99"/>
        <v>900</v>
      </c>
    </row>
    <row r="163">
      <c r="A163" s="86">
        <v>173</v>
      </c>
      <c r="B163" s="86" t="s">
        <v>838</v>
      </c>
      <c r="C163" s="148" t="s">
        <v>444</v>
      </c>
      <c r="D163" s="160">
        <v>1</v>
      </c>
      <c r="E163" s="88">
        <v>190</v>
      </c>
      <c r="F163" s="88">
        <v>200</v>
      </c>
      <c r="G163" s="87">
        <v>210</v>
      </c>
      <c r="H163" s="89">
        <f t="shared" si="93"/>
        <v>200</v>
      </c>
      <c r="I163" s="90">
        <f t="shared" si="94"/>
        <v>10</v>
      </c>
      <c r="J163" s="90">
        <f t="shared" si="95"/>
        <v>5</v>
      </c>
      <c r="K163" s="89">
        <f t="shared" si="96"/>
        <v>200</v>
      </c>
      <c r="L163" s="87">
        <f t="shared" si="97"/>
        <v>200</v>
      </c>
      <c r="M163" s="87">
        <f t="shared" si="98"/>
        <v>200</v>
      </c>
      <c r="N163" s="86">
        <f t="shared" si="99"/>
        <v>200</v>
      </c>
    </row>
    <row r="164">
      <c r="A164" s="86">
        <v>174</v>
      </c>
      <c r="B164" s="86" t="s">
        <v>839</v>
      </c>
      <c r="C164" s="148" t="s">
        <v>444</v>
      </c>
      <c r="D164" s="160">
        <v>1</v>
      </c>
      <c r="E164" s="161">
        <v>170</v>
      </c>
      <c r="F164" s="161">
        <v>180</v>
      </c>
      <c r="G164" s="162">
        <v>190</v>
      </c>
      <c r="H164" s="89">
        <f t="shared" si="93"/>
        <v>180</v>
      </c>
      <c r="I164" s="90">
        <f t="shared" si="94"/>
        <v>10</v>
      </c>
      <c r="J164" s="90">
        <f t="shared" si="95"/>
        <v>5.5555555555555554</v>
      </c>
      <c r="K164" s="89">
        <f t="shared" si="96"/>
        <v>180</v>
      </c>
      <c r="L164" s="87">
        <f t="shared" si="97"/>
        <v>180</v>
      </c>
      <c r="M164" s="87">
        <f t="shared" si="98"/>
        <v>180</v>
      </c>
      <c r="N164" s="86">
        <f t="shared" si="99"/>
        <v>180</v>
      </c>
    </row>
    <row r="165" s="64" customFormat="1">
      <c r="A165" s="86">
        <v>175</v>
      </c>
      <c r="B165" s="86" t="s">
        <v>840</v>
      </c>
      <c r="C165" s="148" t="s">
        <v>444</v>
      </c>
      <c r="D165" s="160">
        <v>1</v>
      </c>
      <c r="E165" s="161">
        <v>200</v>
      </c>
      <c r="F165" s="98">
        <v>210</v>
      </c>
      <c r="G165" s="162">
        <v>220</v>
      </c>
      <c r="H165" s="89">
        <f t="shared" si="93"/>
        <v>210</v>
      </c>
      <c r="I165" s="90">
        <f t="shared" si="94"/>
        <v>10</v>
      </c>
      <c r="J165" s="90">
        <f t="shared" si="95"/>
        <v>4.7619047619047619</v>
      </c>
      <c r="K165" s="89">
        <f t="shared" si="96"/>
        <v>210</v>
      </c>
      <c r="L165" s="87">
        <f t="shared" si="97"/>
        <v>210</v>
      </c>
      <c r="M165" s="87">
        <f t="shared" si="98"/>
        <v>210</v>
      </c>
      <c r="N165" s="86">
        <f t="shared" si="99"/>
        <v>210</v>
      </c>
    </row>
    <row r="166" ht="14.25">
      <c r="A166" s="86">
        <v>162</v>
      </c>
      <c r="B166" s="146" t="s">
        <v>841</v>
      </c>
      <c r="C166" s="140" t="s">
        <v>340</v>
      </c>
      <c r="D166" s="147">
        <v>1</v>
      </c>
      <c r="E166" s="163">
        <v>2600</v>
      </c>
      <c r="F166" s="163">
        <v>2710</v>
      </c>
      <c r="G166" s="163">
        <v>2730</v>
      </c>
      <c r="H166" s="89">
        <f t="shared" si="93"/>
        <v>2680</v>
      </c>
      <c r="I166" s="90">
        <f t="shared" si="94"/>
        <v>70</v>
      </c>
      <c r="J166" s="90">
        <f t="shared" si="95"/>
        <v>2.6119402985074625</v>
      </c>
      <c r="K166" s="89">
        <f t="shared" si="96"/>
        <v>2680</v>
      </c>
      <c r="L166" s="87">
        <f t="shared" si="97"/>
        <v>2680</v>
      </c>
      <c r="M166" s="87">
        <f t="shared" si="98"/>
        <v>2680</v>
      </c>
      <c r="N166" s="86">
        <f t="shared" si="99"/>
        <v>2680</v>
      </c>
    </row>
    <row r="167">
      <c r="A167" s="86">
        <v>163</v>
      </c>
      <c r="B167" s="149" t="s">
        <v>339</v>
      </c>
      <c r="C167" s="150" t="s">
        <v>340</v>
      </c>
      <c r="D167" s="151">
        <v>1</v>
      </c>
      <c r="E167" s="164">
        <v>610</v>
      </c>
      <c r="F167" s="164">
        <v>590</v>
      </c>
      <c r="G167" s="164">
        <v>630</v>
      </c>
      <c r="H167" s="89">
        <f t="shared" si="93"/>
        <v>610</v>
      </c>
      <c r="I167" s="90">
        <f t="shared" si="94"/>
        <v>20</v>
      </c>
      <c r="J167" s="90">
        <f t="shared" si="95"/>
        <v>3.278688524590164</v>
      </c>
      <c r="K167" s="89">
        <f t="shared" si="96"/>
        <v>610</v>
      </c>
      <c r="L167" s="87">
        <f t="shared" si="97"/>
        <v>610</v>
      </c>
      <c r="M167" s="87">
        <f t="shared" si="98"/>
        <v>610</v>
      </c>
      <c r="N167" s="86">
        <f t="shared" si="99"/>
        <v>610</v>
      </c>
    </row>
    <row r="168">
      <c r="A168" s="86">
        <v>164</v>
      </c>
      <c r="B168" s="153" t="s">
        <v>342</v>
      </c>
      <c r="C168" s="150" t="s">
        <v>340</v>
      </c>
      <c r="D168" s="154">
        <v>1</v>
      </c>
      <c r="E168" s="164">
        <v>155</v>
      </c>
      <c r="F168" s="165">
        <v>150</v>
      </c>
      <c r="G168" s="164">
        <v>160</v>
      </c>
      <c r="H168" s="89">
        <f t="shared" si="93"/>
        <v>155</v>
      </c>
      <c r="I168" s="90">
        <f t="shared" si="94"/>
        <v>5</v>
      </c>
      <c r="J168" s="90">
        <f t="shared" si="95"/>
        <v>3.225806451612903</v>
      </c>
      <c r="K168" s="89">
        <f t="shared" si="96"/>
        <v>155</v>
      </c>
      <c r="L168" s="87">
        <f t="shared" si="97"/>
        <v>155</v>
      </c>
      <c r="M168" s="87">
        <f t="shared" si="98"/>
        <v>155</v>
      </c>
      <c r="N168" s="86">
        <f t="shared" si="99"/>
        <v>155</v>
      </c>
    </row>
    <row r="169">
      <c r="A169" s="86">
        <v>165</v>
      </c>
      <c r="B169" s="156" t="s">
        <v>343</v>
      </c>
      <c r="C169" s="150" t="s">
        <v>340</v>
      </c>
      <c r="D169" s="157">
        <v>1</v>
      </c>
      <c r="E169" s="165">
        <v>220</v>
      </c>
      <c r="F169" s="164">
        <v>200</v>
      </c>
      <c r="G169" s="165">
        <v>250</v>
      </c>
      <c r="H169" s="89">
        <f t="shared" si="93"/>
        <v>223.33333333333334</v>
      </c>
      <c r="I169" s="90">
        <f t="shared" si="94"/>
        <v>25.166114784235834</v>
      </c>
      <c r="J169" s="90">
        <f t="shared" si="95"/>
        <v>11.268409604881716</v>
      </c>
      <c r="K169" s="89">
        <f t="shared" si="96"/>
        <v>223.33333333333334</v>
      </c>
      <c r="L169" s="87">
        <f t="shared" si="97"/>
        <v>223.33333333333334</v>
      </c>
      <c r="M169" s="87">
        <f t="shared" si="98"/>
        <v>223.33000000000001</v>
      </c>
      <c r="N169" s="86">
        <f t="shared" si="99"/>
        <v>223.33000000000001</v>
      </c>
    </row>
    <row r="170">
      <c r="A170" s="98" t="s">
        <v>345</v>
      </c>
      <c r="B170" s="98"/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86">
        <f>SUM(N5:N169)</f>
        <v>772349.46000000031</v>
      </c>
    </row>
  </sheetData>
  <mergeCells count="10">
    <mergeCell ref="A1:N1"/>
    <mergeCell ref="A2:N2"/>
    <mergeCell ref="A3:A4"/>
    <mergeCell ref="B3:B4"/>
    <mergeCell ref="C3:C4"/>
    <mergeCell ref="D3:D4"/>
    <mergeCell ref="E3:G3"/>
    <mergeCell ref="H3:J3"/>
    <mergeCell ref="K3:N3"/>
    <mergeCell ref="A170:M170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41" firstPageNumber="1" fitToWidth="1" fitToHeight="0" pageOrder="downThenOver" orientation="portrait" usePrinterDefaults="1" blackAndWhite="0" draft="0" cellComments="none" useFirstPageNumber="1" errors="displayed" horizontalDpi="600" verticalDpi="600" copies="1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stopIfTrue="1" id="{00F500FF-008F-48EE-80AB-003F00BC00DE}">
            <xm:f>AND(COUNTIF($B$3:$B$102,B3)&gt;1,NOT(ISBLANK(B3)))</xm:f>
            <x14:dxf>
              <font>
                <color indexed="20"/>
              </font>
              <fill>
                <patternFill patternType="solid"/>
              </fill>
            </x14:dxf>
          </x14:cfRule>
          <xm:sqref>B3:B4</xm:sqref>
        </x14:conditionalFormatting>
        <x14:conditionalFormatting xmlns:xm="http://schemas.microsoft.com/office/excel/2006/main">
          <x14:cfRule type="expression" priority="3" stopIfTrue="1" id="{00110072-0004-423C-AB89-008900B2002D}">
            <xm:f>AND(COUNTIF($B$3:$B$102,#REF!)&gt;1,NOT(ISBLANK(#REF!)))</xm:f>
            <x14:dxf>
              <font>
                <color indexed="20"/>
              </font>
              <fill>
                <patternFill patternType="solid"/>
              </fill>
            </x14:dxf>
          </x14:cfRule>
          <xm:sqref>B167</xm:sqref>
        </x14:conditionalFormatting>
        <x14:conditionalFormatting xmlns:xm="http://schemas.microsoft.com/office/excel/2006/main">
          <x14:cfRule type="expression" priority="2" stopIfTrue="1" id="{005D00C9-0010-42E6-8999-002A0020004F}">
            <xm:f>AND(COUNTIF($B$3:$B$102,#REF!)&gt;1,NOT(ISBLANK(#REF!)))</xm:f>
            <x14:dxf>
              <font>
                <color indexed="20"/>
              </font>
              <fill>
                <patternFill patternType="solid"/>
              </fill>
            </x14:dxf>
          </x14:cfRule>
          <xm:sqref>B168</xm:sqref>
        </x14:conditionalFormatting>
        <x14:conditionalFormatting xmlns:xm="http://schemas.microsoft.com/office/excel/2006/main">
          <x14:cfRule type="expression" priority="1" stopIfTrue="1" id="{00D2009E-004E-47F4-9410-00CE005400E2}">
            <xm:f>AND(COUNTIF($B$3:$B$102,#REF!)&gt;1,NOT(ISBLANK(#REF!)))</xm:f>
            <x14:dxf>
              <font>
                <color indexed="20"/>
              </font>
              <fill>
                <patternFill patternType="solid"/>
              </fill>
            </x14:dxf>
          </x14:cfRule>
          <xm:sqref>B169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Q583" activeCellId="0" sqref="Q583"/>
    </sheetView>
  </sheetViews>
  <sheetFormatPr defaultRowHeight="12.75" customHeight="1"/>
  <cols>
    <col customWidth="1" min="1" max="1" style="167" width="11.140625"/>
    <col customWidth="1" min="2" max="2" style="168" width="43.42578125"/>
    <col customWidth="1" min="3" max="3" style="167" width="5.85546875"/>
    <col customWidth="1" min="4" max="4" style="169" width="7.42578125"/>
    <col customWidth="1" min="5" max="5" style="168" width="12.5703125"/>
    <col customWidth="1" min="6" max="6" style="168" width="11.42578125"/>
    <col customWidth="1" min="7" max="7" style="168" width="13"/>
    <col customWidth="1" min="8" max="9" style="168" width="14.7109375"/>
    <col customWidth="1" min="10" max="10" style="168" width="14.28515625"/>
    <col customWidth="1" min="11" max="11" style="168" width="25.5703125"/>
    <col customWidth="1" min="12" max="12" style="168" width="12.7109375"/>
    <col customWidth="1" min="13" max="13" style="168" width="10.85546875"/>
    <col customWidth="1" min="14" max="14" style="168" width="16.140625"/>
    <col customWidth="1" hidden="1" min="15" max="15" style="170" width="15.42578125"/>
    <col customWidth="1" min="16" max="257" style="170" width="9.140625"/>
    <col min="258" max="16384" style="166" width="9.140625"/>
  </cols>
  <sheetData>
    <row r="1" ht="42.75" customHeight="1">
      <c r="A1" s="171"/>
      <c r="B1" s="170"/>
      <c r="C1" s="171"/>
      <c r="D1" s="172"/>
      <c r="E1" s="170"/>
      <c r="F1" s="170"/>
      <c r="G1" s="170"/>
      <c r="H1" s="170"/>
      <c r="I1" s="170"/>
      <c r="J1" s="173"/>
      <c r="K1" s="173"/>
      <c r="L1" s="173"/>
      <c r="M1" s="173"/>
      <c r="N1" s="173"/>
      <c r="Y1" s="174"/>
    </row>
    <row r="2" ht="48" customHeight="1">
      <c r="A2" s="175" t="s">
        <v>842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</row>
    <row r="3" ht="39" customHeight="1">
      <c r="A3" s="82" t="s">
        <v>1</v>
      </c>
      <c r="B3" s="82" t="s">
        <v>843</v>
      </c>
      <c r="C3" s="82" t="s">
        <v>27</v>
      </c>
      <c r="D3" s="83" t="s">
        <v>28</v>
      </c>
      <c r="E3" s="82" t="s">
        <v>5</v>
      </c>
      <c r="F3" s="82"/>
      <c r="G3" s="82"/>
      <c r="H3" s="177" t="s">
        <v>6</v>
      </c>
      <c r="I3" s="177"/>
      <c r="J3" s="177"/>
      <c r="K3" s="178" t="s">
        <v>7</v>
      </c>
      <c r="L3" s="178"/>
      <c r="M3" s="178"/>
      <c r="N3" s="178"/>
    </row>
    <row r="4" ht="159" customHeight="1">
      <c r="A4" s="132"/>
      <c r="B4" s="132"/>
      <c r="C4" s="132"/>
      <c r="D4" s="95"/>
      <c r="E4" s="84" t="s">
        <v>8</v>
      </c>
      <c r="F4" s="84" t="s">
        <v>9</v>
      </c>
      <c r="G4" s="84" t="s">
        <v>10</v>
      </c>
      <c r="H4" s="84" t="s">
        <v>30</v>
      </c>
      <c r="I4" s="115" t="s">
        <v>31</v>
      </c>
      <c r="J4" s="84" t="s">
        <v>32</v>
      </c>
      <c r="K4" s="84" t="s">
        <v>844</v>
      </c>
      <c r="L4" s="84" t="s">
        <v>15</v>
      </c>
      <c r="M4" s="84" t="s">
        <v>16</v>
      </c>
      <c r="N4" s="84" t="s">
        <v>17</v>
      </c>
    </row>
    <row r="5" s="59" customFormat="1" ht="30" customHeight="1">
      <c r="A5" s="179">
        <v>1</v>
      </c>
      <c r="B5" s="180" t="s">
        <v>845</v>
      </c>
      <c r="C5" s="181" t="s">
        <v>39</v>
      </c>
      <c r="D5" s="181">
        <v>1</v>
      </c>
      <c r="E5" s="181">
        <v>101.93000000000001</v>
      </c>
      <c r="F5" s="182">
        <v>103.45895</v>
      </c>
      <c r="G5" s="182">
        <v>103.96860000000001</v>
      </c>
      <c r="H5" s="95">
        <f t="shared" ref="H5:H9" si="100">AVERAGE(E5:G5)</f>
        <v>103.11918333333335</v>
      </c>
      <c r="I5" s="96">
        <f t="shared" ref="I5:I9" si="101">SQRT(((SUM((POWER(E5-H5,2)),(POWER(F5-H5,2)),(POWER(G5-H5,2)))/(COLUMNS(E5:G5)-1))))</f>
        <v>1.0609210766279147</v>
      </c>
      <c r="J5" s="96">
        <f t="shared" ref="J5:J9" si="102">I5/H5*100</f>
        <v>1.0288299832616801</v>
      </c>
      <c r="K5" s="95">
        <f t="shared" ref="K5:K9" si="103">((D5/3)*(SUM(E5:G5)))</f>
        <v>103.11918333333335</v>
      </c>
      <c r="L5" s="95">
        <f t="shared" ref="L5:L9" si="104">K5/D5</f>
        <v>103.11918333333335</v>
      </c>
      <c r="M5" s="95">
        <f t="shared" ref="M5:M9" si="105">ROUNDDOWN(L5,2)</f>
        <v>103.11</v>
      </c>
      <c r="N5" s="95">
        <f t="shared" ref="N5:N9" si="106">M5*D5</f>
        <v>103.11</v>
      </c>
      <c r="O5" s="183">
        <f t="shared" ref="O5:O57" si="107">N5-(N5*0.289999999999999)</f>
        <v>73.208100000000101</v>
      </c>
    </row>
    <row r="6" s="59" customFormat="1" ht="30" customHeight="1">
      <c r="A6" s="179">
        <v>2</v>
      </c>
      <c r="B6" s="180" t="s">
        <v>846</v>
      </c>
      <c r="C6" s="181" t="s">
        <v>39</v>
      </c>
      <c r="D6" s="181">
        <v>1</v>
      </c>
      <c r="E6" s="181">
        <v>163.09</v>
      </c>
      <c r="F6" s="182">
        <v>165.53635</v>
      </c>
      <c r="G6" s="182">
        <v>166.3518</v>
      </c>
      <c r="H6" s="95">
        <f t="shared" si="100"/>
        <v>164.99271666666667</v>
      </c>
      <c r="I6" s="96">
        <f t="shared" si="101"/>
        <v>1.6974945392646548</v>
      </c>
      <c r="J6" s="96">
        <f t="shared" si="102"/>
        <v>1.0288299832616783</v>
      </c>
      <c r="K6" s="95">
        <f t="shared" si="103"/>
        <v>164.99271666666667</v>
      </c>
      <c r="L6" s="95">
        <f t="shared" si="104"/>
        <v>164.99271666666667</v>
      </c>
      <c r="M6" s="95">
        <f t="shared" si="105"/>
        <v>164.99000000000001</v>
      </c>
      <c r="N6" s="95">
        <f t="shared" si="106"/>
        <v>164.99000000000001</v>
      </c>
      <c r="O6" s="183">
        <f t="shared" si="107"/>
        <v>117.14290000000017</v>
      </c>
    </row>
    <row r="7" s="59" customFormat="1" ht="30" customHeight="1">
      <c r="A7" s="179">
        <v>3</v>
      </c>
      <c r="B7" s="180" t="s">
        <v>847</v>
      </c>
      <c r="C7" s="181" t="s">
        <v>39</v>
      </c>
      <c r="D7" s="181">
        <v>1</v>
      </c>
      <c r="E7" s="181">
        <v>183.47999999999999</v>
      </c>
      <c r="F7" s="182">
        <v>186.23219999999998</v>
      </c>
      <c r="G7" s="182">
        <v>187.14959999999999</v>
      </c>
      <c r="H7" s="95">
        <f t="shared" si="100"/>
        <v>185.62059999999997</v>
      </c>
      <c r="I7" s="96">
        <f t="shared" si="101"/>
        <v>1.9097203879102291</v>
      </c>
      <c r="J7" s="96">
        <f t="shared" si="102"/>
        <v>1.0288299832616798</v>
      </c>
      <c r="K7" s="95">
        <f t="shared" si="103"/>
        <v>185.62059999999997</v>
      </c>
      <c r="L7" s="95">
        <f t="shared" si="104"/>
        <v>185.62059999999997</v>
      </c>
      <c r="M7" s="95">
        <f t="shared" si="105"/>
        <v>185.62</v>
      </c>
      <c r="N7" s="95">
        <f t="shared" si="106"/>
        <v>185.62</v>
      </c>
      <c r="O7" s="183">
        <f t="shared" si="107"/>
        <v>131.7902000000002</v>
      </c>
    </row>
    <row r="8" s="59" customFormat="1" ht="30" customHeight="1">
      <c r="A8" s="179">
        <v>4</v>
      </c>
      <c r="B8" s="180" t="s">
        <v>848</v>
      </c>
      <c r="C8" s="181" t="s">
        <v>39</v>
      </c>
      <c r="D8" s="181">
        <v>1</v>
      </c>
      <c r="E8" s="181">
        <v>108.73</v>
      </c>
      <c r="F8" s="182">
        <v>110.36095</v>
      </c>
      <c r="G8" s="182">
        <v>110.9046</v>
      </c>
      <c r="H8" s="95">
        <f t="shared" si="100"/>
        <v>109.99851666666667</v>
      </c>
      <c r="I8" s="96">
        <f t="shared" si="101"/>
        <v>1.131697720609762</v>
      </c>
      <c r="J8" s="96">
        <f t="shared" si="102"/>
        <v>1.028829983261679</v>
      </c>
      <c r="K8" s="95">
        <f t="shared" si="103"/>
        <v>109.99851666666667</v>
      </c>
      <c r="L8" s="95">
        <f t="shared" si="104"/>
        <v>109.99851666666667</v>
      </c>
      <c r="M8" s="95">
        <f t="shared" si="105"/>
        <v>109.98999999999999</v>
      </c>
      <c r="N8" s="95">
        <f t="shared" si="106"/>
        <v>109.98999999999999</v>
      </c>
      <c r="O8" s="183">
        <f t="shared" si="107"/>
        <v>78.0929000000001</v>
      </c>
    </row>
    <row r="9" s="59" customFormat="1" ht="30" customHeight="1">
      <c r="A9" s="179">
        <v>5</v>
      </c>
      <c r="B9" s="180" t="s">
        <v>849</v>
      </c>
      <c r="C9" s="181" t="s">
        <v>39</v>
      </c>
      <c r="D9" s="181">
        <v>1</v>
      </c>
      <c r="E9" s="181">
        <v>62.530000000000001</v>
      </c>
      <c r="F9" s="182">
        <v>63.467950000000002</v>
      </c>
      <c r="G9" s="182">
        <v>63.7806</v>
      </c>
      <c r="H9" s="95">
        <f t="shared" si="100"/>
        <v>63.259516666666663</v>
      </c>
      <c r="I9" s="96">
        <f t="shared" si="101"/>
        <v>0.65083287473308593</v>
      </c>
      <c r="J9" s="96">
        <f t="shared" si="102"/>
        <v>1.0288299832616794</v>
      </c>
      <c r="K9" s="95">
        <f t="shared" si="103"/>
        <v>63.259516666666663</v>
      </c>
      <c r="L9" s="95">
        <f t="shared" si="104"/>
        <v>63.259516666666663</v>
      </c>
      <c r="M9" s="95">
        <f t="shared" si="105"/>
        <v>63.25</v>
      </c>
      <c r="N9" s="95">
        <f t="shared" si="106"/>
        <v>63.25</v>
      </c>
      <c r="O9" s="183">
        <f t="shared" si="107"/>
        <v>44.907500000000063</v>
      </c>
    </row>
    <row r="10" s="59" customFormat="1" ht="30" customHeight="1">
      <c r="A10" s="179">
        <v>6</v>
      </c>
      <c r="B10" s="180" t="s">
        <v>850</v>
      </c>
      <c r="C10" s="181" t="s">
        <v>39</v>
      </c>
      <c r="D10" s="181">
        <v>1</v>
      </c>
      <c r="E10" s="181">
        <v>77.480000000000004</v>
      </c>
      <c r="F10" s="182">
        <v>78.642200000000003</v>
      </c>
      <c r="G10" s="182">
        <v>79.029600000000002</v>
      </c>
      <c r="H10" s="95">
        <f t="shared" ref="H10:H73" si="108">AVERAGE(E10:G10)</f>
        <v>78.383933333333346</v>
      </c>
      <c r="I10" s="96">
        <f t="shared" ref="I10:I73" si="109">SQRT(((SUM((POWER(E10-H10,2)),(POWER(F10-H10,2)),(POWER(G10-H10,2)))/(COLUMNS(E10:G10)-1))))</f>
        <v>0.80643740819317877</v>
      </c>
      <c r="J10" s="96">
        <f t="shared" ref="J10:J73" si="110">I10/H10*100</f>
        <v>1.0288299832616785</v>
      </c>
      <c r="K10" s="95">
        <f t="shared" ref="K10:K73" si="111">((D10/3)*(SUM(E10:G10)))</f>
        <v>78.383933333333346</v>
      </c>
      <c r="L10" s="95">
        <f t="shared" ref="L10:L73" si="112">K10/D10</f>
        <v>78.383933333333346</v>
      </c>
      <c r="M10" s="95">
        <f t="shared" ref="M10:M73" si="113">ROUNDDOWN(L10,2)</f>
        <v>78.379999999999995</v>
      </c>
      <c r="N10" s="95">
        <f t="shared" ref="N10:N73" si="114">M10*D10</f>
        <v>78.379999999999995</v>
      </c>
      <c r="O10" s="183">
        <f t="shared" si="107"/>
        <v>55.649800000000077</v>
      </c>
    </row>
    <row r="11" s="59" customFormat="1" ht="30" customHeight="1">
      <c r="A11" s="179">
        <v>7</v>
      </c>
      <c r="B11" s="180" t="s">
        <v>851</v>
      </c>
      <c r="C11" s="181" t="s">
        <v>39</v>
      </c>
      <c r="D11" s="181">
        <v>1</v>
      </c>
      <c r="E11" s="181">
        <v>197.08000000000001</v>
      </c>
      <c r="F11" s="182">
        <v>200.03620000000001</v>
      </c>
      <c r="G11" s="182">
        <v>201.02160000000001</v>
      </c>
      <c r="H11" s="95">
        <f t="shared" si="108"/>
        <v>199.37926666666669</v>
      </c>
      <c r="I11" s="96">
        <f t="shared" si="109"/>
        <v>2.0512736758739241</v>
      </c>
      <c r="J11" s="96">
        <f t="shared" si="110"/>
        <v>1.0288299832616783</v>
      </c>
      <c r="K11" s="95">
        <f t="shared" si="111"/>
        <v>199.37926666666669</v>
      </c>
      <c r="L11" s="95">
        <f t="shared" si="112"/>
        <v>199.37926666666669</v>
      </c>
      <c r="M11" s="95">
        <f t="shared" si="113"/>
        <v>199.37</v>
      </c>
      <c r="N11" s="95">
        <f t="shared" si="114"/>
        <v>199.37</v>
      </c>
      <c r="O11" s="183">
        <f t="shared" si="107"/>
        <v>141.55270000000021</v>
      </c>
    </row>
    <row r="12" s="59" customFormat="1" ht="30" customHeight="1">
      <c r="A12" s="179">
        <v>8</v>
      </c>
      <c r="B12" s="180" t="s">
        <v>851</v>
      </c>
      <c r="C12" s="181" t="s">
        <v>39</v>
      </c>
      <c r="D12" s="181">
        <v>1</v>
      </c>
      <c r="E12" s="181">
        <v>110.09999999999999</v>
      </c>
      <c r="F12" s="182">
        <v>111.75149999999999</v>
      </c>
      <c r="G12" s="182">
        <v>112.30199999999999</v>
      </c>
      <c r="H12" s="95">
        <f t="shared" si="108"/>
        <v>111.3845</v>
      </c>
      <c r="I12" s="96">
        <f t="shared" si="109"/>
        <v>1.1459571327061051</v>
      </c>
      <c r="J12" s="96">
        <f t="shared" si="110"/>
        <v>1.0288299832616792</v>
      </c>
      <c r="K12" s="95">
        <f t="shared" si="111"/>
        <v>111.3845</v>
      </c>
      <c r="L12" s="95">
        <f t="shared" si="112"/>
        <v>111.3845</v>
      </c>
      <c r="M12" s="95">
        <f t="shared" si="113"/>
        <v>111.38</v>
      </c>
      <c r="N12" s="95">
        <f t="shared" si="114"/>
        <v>111.38</v>
      </c>
      <c r="O12" s="183">
        <f t="shared" si="107"/>
        <v>79.07980000000012</v>
      </c>
    </row>
    <row r="13" s="59" customFormat="1" ht="30" customHeight="1">
      <c r="A13" s="179">
        <v>9</v>
      </c>
      <c r="B13" s="180" t="s">
        <v>852</v>
      </c>
      <c r="C13" s="181" t="s">
        <v>39</v>
      </c>
      <c r="D13" s="181">
        <v>1</v>
      </c>
      <c r="E13" s="184">
        <v>14950.459999999999</v>
      </c>
      <c r="F13" s="182">
        <v>15174.716899999999</v>
      </c>
      <c r="G13" s="182">
        <v>15249.4692</v>
      </c>
      <c r="H13" s="95">
        <f t="shared" si="108"/>
        <v>15124.882033333333</v>
      </c>
      <c r="I13" s="96">
        <f t="shared" si="109"/>
        <v>155.60932129189243</v>
      </c>
      <c r="J13" s="96">
        <f t="shared" si="110"/>
        <v>1.0288299832616816</v>
      </c>
      <c r="K13" s="95">
        <f t="shared" si="111"/>
        <v>15124.882033333331</v>
      </c>
      <c r="L13" s="95">
        <f t="shared" si="112"/>
        <v>15124.882033333331</v>
      </c>
      <c r="M13" s="95">
        <f t="shared" si="113"/>
        <v>15124.879999999999</v>
      </c>
      <c r="N13" s="95">
        <f t="shared" si="114"/>
        <v>15124.879999999999</v>
      </c>
      <c r="O13" s="183">
        <f t="shared" si="107"/>
        <v>10738.664800000015</v>
      </c>
    </row>
    <row r="14" s="59" customFormat="1" ht="30" customHeight="1">
      <c r="A14" s="179">
        <v>11</v>
      </c>
      <c r="B14" s="180" t="s">
        <v>853</v>
      </c>
      <c r="C14" s="181" t="s">
        <v>39</v>
      </c>
      <c r="D14" s="181">
        <v>1</v>
      </c>
      <c r="E14" s="184">
        <v>3737.6199999999999</v>
      </c>
      <c r="F14" s="182">
        <v>3793.6842999999999</v>
      </c>
      <c r="G14" s="182">
        <v>3812.3723999999997</v>
      </c>
      <c r="H14" s="95">
        <f t="shared" si="108"/>
        <v>3781.2255666666665</v>
      </c>
      <c r="I14" s="96">
        <f t="shared" si="109"/>
        <v>38.902382364622973</v>
      </c>
      <c r="J14" s="96">
        <f t="shared" si="110"/>
        <v>1.0288299832616785</v>
      </c>
      <c r="K14" s="95">
        <f t="shared" si="111"/>
        <v>3781.2255666666665</v>
      </c>
      <c r="L14" s="95">
        <f t="shared" si="112"/>
        <v>3781.2255666666665</v>
      </c>
      <c r="M14" s="95">
        <f t="shared" si="113"/>
        <v>3781.2199999999998</v>
      </c>
      <c r="N14" s="95">
        <f t="shared" si="114"/>
        <v>3781.2199999999998</v>
      </c>
      <c r="O14" s="183">
        <f t="shared" si="107"/>
        <v>2684.6662000000038</v>
      </c>
    </row>
    <row r="15" s="59" customFormat="1" ht="30" customHeight="1">
      <c r="A15" s="179">
        <v>12</v>
      </c>
      <c r="B15" s="180" t="s">
        <v>854</v>
      </c>
      <c r="C15" s="181" t="s">
        <v>39</v>
      </c>
      <c r="D15" s="181">
        <v>1</v>
      </c>
      <c r="E15" s="184">
        <v>5708.3500000000004</v>
      </c>
      <c r="F15" s="182">
        <v>5793.9752500000004</v>
      </c>
      <c r="G15" s="182">
        <v>5822.5170000000007</v>
      </c>
      <c r="H15" s="95">
        <f t="shared" si="108"/>
        <v>5774.9474166666669</v>
      </c>
      <c r="I15" s="96">
        <f t="shared" si="109"/>
        <v>59.414390540262652</v>
      </c>
      <c r="J15" s="96">
        <f t="shared" si="110"/>
        <v>1.028829983261683</v>
      </c>
      <c r="K15" s="95">
        <f t="shared" si="111"/>
        <v>5774.9474166666669</v>
      </c>
      <c r="L15" s="95">
        <f t="shared" si="112"/>
        <v>5774.9474166666669</v>
      </c>
      <c r="M15" s="95">
        <f t="shared" si="113"/>
        <v>5774.9399999999996</v>
      </c>
      <c r="N15" s="95">
        <f t="shared" si="114"/>
        <v>5774.9399999999996</v>
      </c>
      <c r="O15" s="183">
        <f t="shared" si="107"/>
        <v>4100.2074000000057</v>
      </c>
    </row>
    <row r="16" s="59" customFormat="1" ht="30" customHeight="1">
      <c r="A16" s="179">
        <v>15</v>
      </c>
      <c r="B16" s="180" t="s">
        <v>855</v>
      </c>
      <c r="C16" s="181" t="s">
        <v>39</v>
      </c>
      <c r="D16" s="181">
        <v>1</v>
      </c>
      <c r="E16" s="181">
        <v>489.29000000000002</v>
      </c>
      <c r="F16" s="182">
        <v>496.62935000000004</v>
      </c>
      <c r="G16" s="182">
        <v>499.07580000000002</v>
      </c>
      <c r="H16" s="95">
        <f t="shared" si="108"/>
        <v>494.99838333333338</v>
      </c>
      <c r="I16" s="96">
        <f t="shared" si="109"/>
        <v>5.0926917843939217</v>
      </c>
      <c r="J16" s="96">
        <f t="shared" si="110"/>
        <v>1.0288299832616803</v>
      </c>
      <c r="K16" s="95">
        <f t="shared" si="111"/>
        <v>494.99838333333338</v>
      </c>
      <c r="L16" s="95">
        <f t="shared" si="112"/>
        <v>494.99838333333338</v>
      </c>
      <c r="M16" s="95">
        <f t="shared" si="113"/>
        <v>494.99000000000001</v>
      </c>
      <c r="N16" s="95">
        <f t="shared" si="114"/>
        <v>494.99000000000001</v>
      </c>
      <c r="O16" s="183">
        <f t="shared" si="107"/>
        <v>351.44290000000052</v>
      </c>
    </row>
    <row r="17" s="59" customFormat="1" ht="30" customHeight="1">
      <c r="A17" s="179">
        <v>16</v>
      </c>
      <c r="B17" s="180" t="s">
        <v>856</v>
      </c>
      <c r="C17" s="181" t="s">
        <v>39</v>
      </c>
      <c r="D17" s="181">
        <v>1</v>
      </c>
      <c r="E17" s="181">
        <v>679.57000000000005</v>
      </c>
      <c r="F17" s="182">
        <v>689.76355000000001</v>
      </c>
      <c r="G17" s="182">
        <v>693.16140000000007</v>
      </c>
      <c r="H17" s="95">
        <f t="shared" si="108"/>
        <v>687.49831666666671</v>
      </c>
      <c r="I17" s="96">
        <f t="shared" si="109"/>
        <v>7.0731888162860015</v>
      </c>
      <c r="J17" s="96">
        <f t="shared" si="110"/>
        <v>1.0288299832616805</v>
      </c>
      <c r="K17" s="95">
        <f t="shared" si="111"/>
        <v>687.49831666666671</v>
      </c>
      <c r="L17" s="95">
        <f t="shared" si="112"/>
        <v>687.49831666666671</v>
      </c>
      <c r="M17" s="95">
        <f t="shared" si="113"/>
        <v>687.49000000000001</v>
      </c>
      <c r="N17" s="95">
        <f t="shared" si="114"/>
        <v>687.49000000000001</v>
      </c>
      <c r="O17" s="183">
        <f t="shared" si="107"/>
        <v>488.1179000000007</v>
      </c>
    </row>
    <row r="18" s="59" customFormat="1" ht="30" customHeight="1">
      <c r="A18" s="179">
        <v>18</v>
      </c>
      <c r="B18" s="180" t="s">
        <v>857</v>
      </c>
      <c r="C18" s="181" t="s">
        <v>39</v>
      </c>
      <c r="D18" s="181">
        <v>1</v>
      </c>
      <c r="E18" s="181">
        <v>788.29999999999995</v>
      </c>
      <c r="F18" s="182">
        <v>800.1244999999999</v>
      </c>
      <c r="G18" s="182">
        <v>804.06599999999992</v>
      </c>
      <c r="H18" s="95">
        <f t="shared" si="108"/>
        <v>797.49683333333326</v>
      </c>
      <c r="I18" s="96">
        <f t="shared" si="109"/>
        <v>8.2048865368957387</v>
      </c>
      <c r="J18" s="96">
        <f t="shared" si="110"/>
        <v>1.0288299832616774</v>
      </c>
      <c r="K18" s="95">
        <f t="shared" si="111"/>
        <v>797.49683333333326</v>
      </c>
      <c r="L18" s="95">
        <f t="shared" si="112"/>
        <v>797.49683333333326</v>
      </c>
      <c r="M18" s="95">
        <f t="shared" si="113"/>
        <v>797.49000000000001</v>
      </c>
      <c r="N18" s="95">
        <f t="shared" si="114"/>
        <v>797.49000000000001</v>
      </c>
      <c r="O18" s="183">
        <f t="shared" si="107"/>
        <v>566.21790000000078</v>
      </c>
    </row>
    <row r="19" s="59" customFormat="1" ht="30" customHeight="1">
      <c r="A19" s="179">
        <v>19</v>
      </c>
      <c r="B19" s="180" t="s">
        <v>858</v>
      </c>
      <c r="C19" s="181" t="s">
        <v>39</v>
      </c>
      <c r="D19" s="181">
        <v>1</v>
      </c>
      <c r="E19" s="181">
        <v>788.29999999999995</v>
      </c>
      <c r="F19" s="182">
        <v>800.1244999999999</v>
      </c>
      <c r="G19" s="182">
        <v>804.06599999999992</v>
      </c>
      <c r="H19" s="95">
        <f t="shared" si="108"/>
        <v>797.49683333333326</v>
      </c>
      <c r="I19" s="96">
        <f t="shared" si="109"/>
        <v>8.2048865368957387</v>
      </c>
      <c r="J19" s="96">
        <f t="shared" si="110"/>
        <v>1.0288299832616774</v>
      </c>
      <c r="K19" s="95">
        <f t="shared" si="111"/>
        <v>797.49683333333326</v>
      </c>
      <c r="L19" s="95">
        <f t="shared" si="112"/>
        <v>797.49683333333326</v>
      </c>
      <c r="M19" s="95">
        <f t="shared" si="113"/>
        <v>797.49000000000001</v>
      </c>
      <c r="N19" s="95">
        <f t="shared" si="114"/>
        <v>797.49000000000001</v>
      </c>
      <c r="O19" s="183">
        <f t="shared" si="107"/>
        <v>566.21790000000078</v>
      </c>
    </row>
    <row r="20" s="59" customFormat="1" ht="30" customHeight="1">
      <c r="A20" s="179">
        <v>20</v>
      </c>
      <c r="B20" s="180" t="s">
        <v>859</v>
      </c>
      <c r="C20" s="181" t="s">
        <v>39</v>
      </c>
      <c r="D20" s="181">
        <v>1</v>
      </c>
      <c r="E20" s="181">
        <v>788.29999999999995</v>
      </c>
      <c r="F20" s="182">
        <v>800.1244999999999</v>
      </c>
      <c r="G20" s="182">
        <v>804.06599999999992</v>
      </c>
      <c r="H20" s="95">
        <f t="shared" si="108"/>
        <v>797.49683333333326</v>
      </c>
      <c r="I20" s="96">
        <f t="shared" si="109"/>
        <v>8.2048865368957387</v>
      </c>
      <c r="J20" s="96">
        <f t="shared" si="110"/>
        <v>1.0288299832616774</v>
      </c>
      <c r="K20" s="95">
        <f t="shared" si="111"/>
        <v>797.49683333333326</v>
      </c>
      <c r="L20" s="95">
        <f t="shared" si="112"/>
        <v>797.49683333333326</v>
      </c>
      <c r="M20" s="95">
        <f t="shared" si="113"/>
        <v>797.49000000000001</v>
      </c>
      <c r="N20" s="95">
        <f t="shared" si="114"/>
        <v>797.49000000000001</v>
      </c>
      <c r="O20" s="183">
        <f t="shared" si="107"/>
        <v>566.21790000000078</v>
      </c>
    </row>
    <row r="21" s="59" customFormat="1" ht="30" customHeight="1">
      <c r="A21" s="179">
        <v>23</v>
      </c>
      <c r="B21" s="180" t="s">
        <v>860</v>
      </c>
      <c r="C21" s="181" t="s">
        <v>39</v>
      </c>
      <c r="D21" s="181">
        <v>1</v>
      </c>
      <c r="E21" s="184">
        <v>36832.489999999998</v>
      </c>
      <c r="F21" s="182">
        <v>37384.977350000001</v>
      </c>
      <c r="G21" s="182">
        <v>37569.139799999997</v>
      </c>
      <c r="H21" s="95">
        <f t="shared" si="108"/>
        <v>37262.20238333333</v>
      </c>
      <c r="I21" s="96">
        <f t="shared" si="109"/>
        <v>383.36471054338188</v>
      </c>
      <c r="J21" s="96">
        <f t="shared" si="110"/>
        <v>1.0288299832616805</v>
      </c>
      <c r="K21" s="95">
        <f t="shared" si="111"/>
        <v>37262.20238333333</v>
      </c>
      <c r="L21" s="95">
        <f t="shared" si="112"/>
        <v>37262.20238333333</v>
      </c>
      <c r="M21" s="95">
        <f t="shared" si="113"/>
        <v>37262.199999999997</v>
      </c>
      <c r="N21" s="95">
        <f t="shared" si="114"/>
        <v>37262.199999999997</v>
      </c>
      <c r="O21" s="183">
        <f t="shared" si="107"/>
        <v>26456.162000000037</v>
      </c>
    </row>
    <row r="22" s="59" customFormat="1" ht="30" customHeight="1">
      <c r="A22" s="179">
        <v>24</v>
      </c>
      <c r="B22" s="180" t="s">
        <v>861</v>
      </c>
      <c r="C22" s="181" t="s">
        <v>39</v>
      </c>
      <c r="D22" s="181">
        <v>1</v>
      </c>
      <c r="E22" s="181">
        <v>629.26999999999998</v>
      </c>
      <c r="F22" s="182">
        <v>638.70904999999993</v>
      </c>
      <c r="G22" s="182">
        <v>641.85540000000003</v>
      </c>
      <c r="H22" s="95">
        <f t="shared" si="108"/>
        <v>636.61148333333324</v>
      </c>
      <c r="I22" s="96">
        <f t="shared" si="109"/>
        <v>6.5496498174202786</v>
      </c>
      <c r="J22" s="96">
        <f t="shared" si="110"/>
        <v>1.0288299832616821</v>
      </c>
      <c r="K22" s="95">
        <f t="shared" si="111"/>
        <v>636.61148333333324</v>
      </c>
      <c r="L22" s="95">
        <f t="shared" si="112"/>
        <v>636.61148333333324</v>
      </c>
      <c r="M22" s="95">
        <f t="shared" si="113"/>
        <v>636.61000000000001</v>
      </c>
      <c r="N22" s="95">
        <f t="shared" si="114"/>
        <v>636.61000000000001</v>
      </c>
      <c r="O22" s="183">
        <f t="shared" si="107"/>
        <v>451.99310000000065</v>
      </c>
    </row>
    <row r="23" s="59" customFormat="1" ht="30" customHeight="1">
      <c r="A23" s="179">
        <v>25</v>
      </c>
      <c r="B23" s="180" t="s">
        <v>862</v>
      </c>
      <c r="C23" s="181" t="s">
        <v>39</v>
      </c>
      <c r="D23" s="181">
        <v>1</v>
      </c>
      <c r="E23" s="184">
        <v>1225.95</v>
      </c>
      <c r="F23" s="182">
        <v>1244.33925</v>
      </c>
      <c r="G23" s="182">
        <v>1250.4690000000001</v>
      </c>
      <c r="H23" s="95">
        <f t="shared" si="108"/>
        <v>1240.2527499999999</v>
      </c>
      <c r="I23" s="96">
        <f t="shared" si="109"/>
        <v>12.76009216022752</v>
      </c>
      <c r="J23" s="96">
        <f t="shared" si="110"/>
        <v>1.0288299832616796</v>
      </c>
      <c r="K23" s="95">
        <f t="shared" si="111"/>
        <v>1240.2527499999999</v>
      </c>
      <c r="L23" s="95">
        <f t="shared" si="112"/>
        <v>1240.2527499999999</v>
      </c>
      <c r="M23" s="95">
        <f t="shared" si="113"/>
        <v>1240.25</v>
      </c>
      <c r="N23" s="95">
        <f t="shared" si="114"/>
        <v>1240.25</v>
      </c>
      <c r="O23" s="183">
        <f t="shared" si="107"/>
        <v>880.57750000000124</v>
      </c>
    </row>
    <row r="24" s="59" customFormat="1" ht="30" customHeight="1">
      <c r="A24" s="179">
        <v>26</v>
      </c>
      <c r="B24" s="180" t="s">
        <v>863</v>
      </c>
      <c r="C24" s="181" t="s">
        <v>39</v>
      </c>
      <c r="D24" s="181">
        <v>1</v>
      </c>
      <c r="E24" s="181">
        <v>895.65999999999997</v>
      </c>
      <c r="F24" s="182">
        <v>909.09489999999994</v>
      </c>
      <c r="G24" s="182">
        <v>913.57319999999993</v>
      </c>
      <c r="H24" s="95">
        <f t="shared" si="108"/>
        <v>906.10936666666657</v>
      </c>
      <c r="I24" s="96">
        <f t="shared" si="109"/>
        <v>9.3223248454091614</v>
      </c>
      <c r="J24" s="96">
        <f t="shared" si="110"/>
        <v>1.0288299832616778</v>
      </c>
      <c r="K24" s="95">
        <f t="shared" si="111"/>
        <v>906.10936666666657</v>
      </c>
      <c r="L24" s="95">
        <f t="shared" si="112"/>
        <v>906.10936666666657</v>
      </c>
      <c r="M24" s="95">
        <f t="shared" si="113"/>
        <v>906.10000000000002</v>
      </c>
      <c r="N24" s="95">
        <f t="shared" si="114"/>
        <v>906.10000000000002</v>
      </c>
      <c r="O24" s="183">
        <f t="shared" si="107"/>
        <v>643.33100000000093</v>
      </c>
    </row>
    <row r="25" s="59" customFormat="1" ht="30" customHeight="1">
      <c r="A25" s="179">
        <v>27</v>
      </c>
      <c r="B25" s="180" t="s">
        <v>864</v>
      </c>
      <c r="C25" s="181" t="s">
        <v>39</v>
      </c>
      <c r="D25" s="181">
        <v>1</v>
      </c>
      <c r="E25" s="184">
        <v>1814.4400000000001</v>
      </c>
      <c r="F25" s="182">
        <v>1841.6566</v>
      </c>
      <c r="G25" s="182">
        <v>1850.7288000000001</v>
      </c>
      <c r="H25" s="95">
        <f t="shared" si="108"/>
        <v>1835.6084666666666</v>
      </c>
      <c r="I25" s="96">
        <f t="shared" si="109"/>
        <v>18.88529028035666</v>
      </c>
      <c r="J25" s="96">
        <f t="shared" si="110"/>
        <v>1.0288299832616807</v>
      </c>
      <c r="K25" s="95">
        <f t="shared" si="111"/>
        <v>1835.6084666666666</v>
      </c>
      <c r="L25" s="95">
        <f t="shared" si="112"/>
        <v>1835.6084666666666</v>
      </c>
      <c r="M25" s="95">
        <f t="shared" si="113"/>
        <v>1835.5999999999999</v>
      </c>
      <c r="N25" s="95">
        <f t="shared" si="114"/>
        <v>1835.5999999999999</v>
      </c>
      <c r="O25" s="183">
        <f t="shared" si="107"/>
        <v>1303.2760000000017</v>
      </c>
    </row>
    <row r="26" s="59" customFormat="1" ht="30" customHeight="1">
      <c r="A26" s="179">
        <v>28</v>
      </c>
      <c r="B26" s="180" t="s">
        <v>865</v>
      </c>
      <c r="C26" s="181" t="s">
        <v>39</v>
      </c>
      <c r="D26" s="181">
        <v>1</v>
      </c>
      <c r="E26" s="184">
        <v>1636.4000000000001</v>
      </c>
      <c r="F26" s="182">
        <v>1660.9460000000001</v>
      </c>
      <c r="G26" s="182">
        <v>1669.1280000000002</v>
      </c>
      <c r="H26" s="95">
        <f t="shared" si="108"/>
        <v>1655.4913333333334</v>
      </c>
      <c r="I26" s="96">
        <f t="shared" si="109"/>
        <v>17.032191207631932</v>
      </c>
      <c r="J26" s="96">
        <f t="shared" si="110"/>
        <v>1.0288299832616821</v>
      </c>
      <c r="K26" s="95">
        <f t="shared" si="111"/>
        <v>1655.4913333333334</v>
      </c>
      <c r="L26" s="95">
        <f t="shared" si="112"/>
        <v>1655.4913333333334</v>
      </c>
      <c r="M26" s="95">
        <f t="shared" si="113"/>
        <v>1655.49</v>
      </c>
      <c r="N26" s="95">
        <f t="shared" si="114"/>
        <v>1655.49</v>
      </c>
      <c r="O26" s="183">
        <f t="shared" si="107"/>
        <v>1175.3979000000018</v>
      </c>
    </row>
    <row r="27" s="59" customFormat="1" ht="30" customHeight="1">
      <c r="A27" s="179">
        <v>29</v>
      </c>
      <c r="B27" s="180" t="s">
        <v>866</v>
      </c>
      <c r="C27" s="181" t="s">
        <v>39</v>
      </c>
      <c r="D27" s="181">
        <v>1</v>
      </c>
      <c r="E27" s="184">
        <v>1524.95</v>
      </c>
      <c r="F27" s="182">
        <v>1547.8242500000001</v>
      </c>
      <c r="G27" s="182">
        <v>1555.4490000000001</v>
      </c>
      <c r="H27" s="95">
        <f t="shared" si="108"/>
        <v>1542.7410833333336</v>
      </c>
      <c r="I27" s="96">
        <f t="shared" si="109"/>
        <v>15.872182829429418</v>
      </c>
      <c r="J27" s="96">
        <f t="shared" si="110"/>
        <v>1.0288299832616814</v>
      </c>
      <c r="K27" s="95">
        <f t="shared" si="111"/>
        <v>1542.7410833333336</v>
      </c>
      <c r="L27" s="95">
        <f t="shared" si="112"/>
        <v>1542.7410833333336</v>
      </c>
      <c r="M27" s="95">
        <f t="shared" si="113"/>
        <v>1542.74</v>
      </c>
      <c r="N27" s="95">
        <f t="shared" si="114"/>
        <v>1542.74</v>
      </c>
      <c r="O27" s="183">
        <f t="shared" si="107"/>
        <v>1095.3454000000015</v>
      </c>
    </row>
    <row r="28" s="59" customFormat="1" ht="30" customHeight="1">
      <c r="A28" s="179">
        <v>30</v>
      </c>
      <c r="B28" s="180" t="s">
        <v>867</v>
      </c>
      <c r="C28" s="181" t="s">
        <v>39</v>
      </c>
      <c r="D28" s="181">
        <v>1</v>
      </c>
      <c r="E28" s="184">
        <v>2831.0700000000002</v>
      </c>
      <c r="F28" s="182">
        <v>2873.5360500000002</v>
      </c>
      <c r="G28" s="182">
        <v>2887.6914000000002</v>
      </c>
      <c r="H28" s="95">
        <f t="shared" si="108"/>
        <v>2864.09915</v>
      </c>
      <c r="I28" s="96">
        <f t="shared" si="109"/>
        <v>29.466710805542917</v>
      </c>
      <c r="J28" s="96">
        <f t="shared" si="110"/>
        <v>1.0288299832616798</v>
      </c>
      <c r="K28" s="95">
        <f t="shared" si="111"/>
        <v>2864.09915</v>
      </c>
      <c r="L28" s="95">
        <f t="shared" si="112"/>
        <v>2864.09915</v>
      </c>
      <c r="M28" s="95">
        <f t="shared" si="113"/>
        <v>2864.0900000000001</v>
      </c>
      <c r="N28" s="95">
        <f t="shared" si="114"/>
        <v>2864.0900000000001</v>
      </c>
      <c r="O28" s="183">
        <f t="shared" si="107"/>
        <v>2033.5039000000029</v>
      </c>
    </row>
    <row r="29" s="59" customFormat="1" ht="30" customHeight="1">
      <c r="A29" s="179">
        <v>34</v>
      </c>
      <c r="B29" s="180" t="s">
        <v>868</v>
      </c>
      <c r="C29" s="181" t="s">
        <v>39</v>
      </c>
      <c r="D29" s="181">
        <v>1</v>
      </c>
      <c r="E29" s="181">
        <v>366.97000000000003</v>
      </c>
      <c r="F29" s="182">
        <v>372.47455000000002</v>
      </c>
      <c r="G29" s="182">
        <v>374.30940000000004</v>
      </c>
      <c r="H29" s="95">
        <f t="shared" si="108"/>
        <v>371.2513166666667</v>
      </c>
      <c r="I29" s="96">
        <f t="shared" si="109"/>
        <v>3.8195448591204375</v>
      </c>
      <c r="J29" s="96">
        <f t="shared" si="110"/>
        <v>1.0288299832616812</v>
      </c>
      <c r="K29" s="95">
        <f t="shared" si="111"/>
        <v>371.25131666666664</v>
      </c>
      <c r="L29" s="95">
        <f t="shared" si="112"/>
        <v>371.25131666666664</v>
      </c>
      <c r="M29" s="95">
        <f t="shared" si="113"/>
        <v>371.25</v>
      </c>
      <c r="N29" s="95">
        <f t="shared" si="114"/>
        <v>371.25</v>
      </c>
      <c r="O29" s="183">
        <f t="shared" si="107"/>
        <v>263.58750000000038</v>
      </c>
    </row>
    <row r="30" s="59" customFormat="1" ht="30" customHeight="1">
      <c r="A30" s="179">
        <v>36</v>
      </c>
      <c r="B30" s="180" t="s">
        <v>869</v>
      </c>
      <c r="C30" s="181" t="s">
        <v>39</v>
      </c>
      <c r="D30" s="181">
        <v>1</v>
      </c>
      <c r="E30" s="181">
        <v>638.79999999999995</v>
      </c>
      <c r="F30" s="182">
        <v>648.38199999999995</v>
      </c>
      <c r="G30" s="182">
        <v>651.57599999999991</v>
      </c>
      <c r="H30" s="95">
        <f t="shared" si="108"/>
        <v>646.25266666666664</v>
      </c>
      <c r="I30" s="96">
        <f t="shared" si="109"/>
        <v>6.6488412022948085</v>
      </c>
      <c r="J30" s="96">
        <f t="shared" si="110"/>
        <v>1.0288299832616772</v>
      </c>
      <c r="K30" s="95">
        <f t="shared" si="111"/>
        <v>646.25266666666653</v>
      </c>
      <c r="L30" s="95">
        <f t="shared" si="112"/>
        <v>646.25266666666653</v>
      </c>
      <c r="M30" s="95">
        <f t="shared" si="113"/>
        <v>646.25</v>
      </c>
      <c r="N30" s="95">
        <f t="shared" si="114"/>
        <v>646.25</v>
      </c>
      <c r="O30" s="183">
        <f t="shared" si="107"/>
        <v>458.83750000000066</v>
      </c>
    </row>
    <row r="31" s="59" customFormat="1" ht="30" customHeight="1">
      <c r="A31" s="179">
        <v>38</v>
      </c>
      <c r="B31" s="180" t="s">
        <v>870</v>
      </c>
      <c r="C31" s="181" t="s">
        <v>39</v>
      </c>
      <c r="D31" s="181">
        <v>1</v>
      </c>
      <c r="E31" s="184">
        <v>2517.1100000000001</v>
      </c>
      <c r="F31" s="182">
        <v>2554.8666499999999</v>
      </c>
      <c r="G31" s="182">
        <v>2567.4522000000002</v>
      </c>
      <c r="H31" s="95">
        <f t="shared" si="108"/>
        <v>2546.4762833333334</v>
      </c>
      <c r="I31" s="96">
        <f t="shared" si="109"/>
        <v>26.198911519580975</v>
      </c>
      <c r="J31" s="96">
        <f t="shared" si="110"/>
        <v>1.0288299832616796</v>
      </c>
      <c r="K31" s="95">
        <f t="shared" si="111"/>
        <v>2546.4762833333334</v>
      </c>
      <c r="L31" s="95">
        <f t="shared" si="112"/>
        <v>2546.4762833333334</v>
      </c>
      <c r="M31" s="95">
        <f t="shared" si="113"/>
        <v>2546.4699999999998</v>
      </c>
      <c r="N31" s="95">
        <f t="shared" si="114"/>
        <v>2546.4699999999998</v>
      </c>
      <c r="O31" s="183">
        <f t="shared" si="107"/>
        <v>1807.9937000000025</v>
      </c>
    </row>
    <row r="32" s="59" customFormat="1" ht="30" customHeight="1">
      <c r="A32" s="179">
        <v>39</v>
      </c>
      <c r="B32" s="180" t="s">
        <v>871</v>
      </c>
      <c r="C32" s="181" t="s">
        <v>39</v>
      </c>
      <c r="D32" s="181">
        <v>1</v>
      </c>
      <c r="E32" s="184">
        <v>3805.5700000000002</v>
      </c>
      <c r="F32" s="182">
        <v>3862.65355</v>
      </c>
      <c r="G32" s="182">
        <v>3881.6814000000004</v>
      </c>
      <c r="H32" s="95">
        <f t="shared" si="108"/>
        <v>3849.9683166666669</v>
      </c>
      <c r="I32" s="96">
        <f t="shared" si="109"/>
        <v>39.609628387941719</v>
      </c>
      <c r="J32" s="96">
        <f t="shared" si="110"/>
        <v>1.0288299832616816</v>
      </c>
      <c r="K32" s="95">
        <f t="shared" si="111"/>
        <v>3849.9683166666664</v>
      </c>
      <c r="L32" s="95">
        <f t="shared" si="112"/>
        <v>3849.9683166666664</v>
      </c>
      <c r="M32" s="95">
        <f t="shared" si="113"/>
        <v>3849.96</v>
      </c>
      <c r="N32" s="95">
        <f t="shared" si="114"/>
        <v>3849.96</v>
      </c>
      <c r="O32" s="183">
        <f t="shared" si="107"/>
        <v>2733.4716000000039</v>
      </c>
    </row>
    <row r="33" s="59" customFormat="1" ht="30" customHeight="1">
      <c r="A33" s="179">
        <v>40</v>
      </c>
      <c r="B33" s="180" t="s">
        <v>872</v>
      </c>
      <c r="C33" s="181" t="s">
        <v>39</v>
      </c>
      <c r="D33" s="181">
        <v>1</v>
      </c>
      <c r="E33" s="181">
        <v>471.63</v>
      </c>
      <c r="F33" s="182">
        <v>478.70445000000001</v>
      </c>
      <c r="G33" s="182">
        <v>481.06259999999997</v>
      </c>
      <c r="H33" s="95">
        <f t="shared" si="108"/>
        <v>477.13235000000003</v>
      </c>
      <c r="I33" s="96">
        <f t="shared" si="109"/>
        <v>4.9088806766410551</v>
      </c>
      <c r="J33" s="96">
        <f t="shared" si="110"/>
        <v>1.028829983261679</v>
      </c>
      <c r="K33" s="95">
        <f t="shared" si="111"/>
        <v>477.13234999999997</v>
      </c>
      <c r="L33" s="95">
        <f t="shared" si="112"/>
        <v>477.13234999999997</v>
      </c>
      <c r="M33" s="95">
        <f t="shared" si="113"/>
        <v>477.13</v>
      </c>
      <c r="N33" s="95">
        <f t="shared" si="114"/>
        <v>477.13</v>
      </c>
      <c r="O33" s="183">
        <f t="shared" si="107"/>
        <v>338.76230000000049</v>
      </c>
    </row>
    <row r="34" s="59" customFormat="1" ht="30" customHeight="1">
      <c r="A34" s="179">
        <v>41</v>
      </c>
      <c r="B34" s="180" t="s">
        <v>873</v>
      </c>
      <c r="C34" s="181" t="s">
        <v>39</v>
      </c>
      <c r="D34" s="181">
        <v>1</v>
      </c>
      <c r="E34" s="181">
        <v>282.69</v>
      </c>
      <c r="F34" s="182">
        <v>286.93034999999998</v>
      </c>
      <c r="G34" s="182">
        <v>288.34379999999999</v>
      </c>
      <c r="H34" s="95">
        <f t="shared" si="108"/>
        <v>285.98804999999999</v>
      </c>
      <c r="I34" s="96">
        <f t="shared" si="109"/>
        <v>2.9423308069453977</v>
      </c>
      <c r="J34" s="96">
        <f t="shared" si="110"/>
        <v>1.0288299832616774</v>
      </c>
      <c r="K34" s="95">
        <f t="shared" si="111"/>
        <v>285.98804999999993</v>
      </c>
      <c r="L34" s="95">
        <f t="shared" si="112"/>
        <v>285.98804999999993</v>
      </c>
      <c r="M34" s="95">
        <f t="shared" si="113"/>
        <v>285.98000000000002</v>
      </c>
      <c r="N34" s="95">
        <f t="shared" si="114"/>
        <v>285.98000000000002</v>
      </c>
      <c r="O34" s="183">
        <f t="shared" si="107"/>
        <v>203.0458000000003</v>
      </c>
    </row>
    <row r="35" s="59" customFormat="1" ht="30" customHeight="1">
      <c r="A35" s="179">
        <v>42</v>
      </c>
      <c r="B35" s="180" t="s">
        <v>874</v>
      </c>
      <c r="C35" s="181" t="s">
        <v>39</v>
      </c>
      <c r="D35" s="181">
        <v>1</v>
      </c>
      <c r="E35" s="181">
        <v>652.38</v>
      </c>
      <c r="F35" s="182">
        <v>662.16570000000002</v>
      </c>
      <c r="G35" s="182">
        <v>665.42759999999998</v>
      </c>
      <c r="H35" s="95">
        <f t="shared" si="108"/>
        <v>659.99110000000007</v>
      </c>
      <c r="I35" s="96">
        <f t="shared" si="109"/>
        <v>6.7901863236585767</v>
      </c>
      <c r="J35" s="96">
        <f t="shared" si="110"/>
        <v>1.0288299832616798</v>
      </c>
      <c r="K35" s="95">
        <f t="shared" si="111"/>
        <v>659.99109999999996</v>
      </c>
      <c r="L35" s="95">
        <f t="shared" si="112"/>
        <v>659.99109999999996</v>
      </c>
      <c r="M35" s="95">
        <f t="shared" si="113"/>
        <v>659.99000000000001</v>
      </c>
      <c r="N35" s="95">
        <f t="shared" si="114"/>
        <v>659.99000000000001</v>
      </c>
      <c r="O35" s="183">
        <f t="shared" si="107"/>
        <v>468.59290000000067</v>
      </c>
    </row>
    <row r="36" s="59" customFormat="1" ht="30" customHeight="1">
      <c r="A36" s="179">
        <v>43</v>
      </c>
      <c r="B36" s="180" t="s">
        <v>875</v>
      </c>
      <c r="C36" s="181" t="s">
        <v>39</v>
      </c>
      <c r="D36" s="181">
        <v>1</v>
      </c>
      <c r="E36" s="181">
        <v>706.75</v>
      </c>
      <c r="F36" s="182">
        <v>717.35125000000005</v>
      </c>
      <c r="G36" s="182">
        <v>720.88499999999999</v>
      </c>
      <c r="H36" s="95">
        <f t="shared" si="108"/>
        <v>714.99541666666664</v>
      </c>
      <c r="I36" s="96">
        <f t="shared" si="109"/>
        <v>7.3560872256134511</v>
      </c>
      <c r="J36" s="96">
        <f t="shared" si="110"/>
        <v>1.0288299832616807</v>
      </c>
      <c r="K36" s="95">
        <f t="shared" si="111"/>
        <v>714.99541666666664</v>
      </c>
      <c r="L36" s="95">
        <f t="shared" si="112"/>
        <v>714.99541666666664</v>
      </c>
      <c r="M36" s="95">
        <f t="shared" si="113"/>
        <v>714.99000000000001</v>
      </c>
      <c r="N36" s="95">
        <f t="shared" si="114"/>
        <v>714.99000000000001</v>
      </c>
      <c r="O36" s="183">
        <f t="shared" si="107"/>
        <v>507.64290000000074</v>
      </c>
    </row>
    <row r="37" s="59" customFormat="1" ht="30" customHeight="1">
      <c r="A37" s="179">
        <v>44</v>
      </c>
      <c r="B37" s="180" t="s">
        <v>876</v>
      </c>
      <c r="C37" s="181" t="s">
        <v>39</v>
      </c>
      <c r="D37" s="181">
        <v>1</v>
      </c>
      <c r="E37" s="184">
        <v>1630.97</v>
      </c>
      <c r="F37" s="182">
        <v>1655.4345499999999</v>
      </c>
      <c r="G37" s="182">
        <v>1663.5894000000001</v>
      </c>
      <c r="H37" s="95">
        <f t="shared" si="108"/>
        <v>1649.9979833333334</v>
      </c>
      <c r="I37" s="96">
        <f t="shared" si="109"/>
        <v>16.975673975746396</v>
      </c>
      <c r="J37" s="96">
        <f t="shared" si="110"/>
        <v>1.0288299832616803</v>
      </c>
      <c r="K37" s="95">
        <f t="shared" si="111"/>
        <v>1649.9979833333332</v>
      </c>
      <c r="L37" s="95">
        <f t="shared" si="112"/>
        <v>1649.9979833333332</v>
      </c>
      <c r="M37" s="95">
        <f t="shared" si="113"/>
        <v>1649.99</v>
      </c>
      <c r="N37" s="95">
        <f t="shared" si="114"/>
        <v>1649.99</v>
      </c>
      <c r="O37" s="183">
        <f t="shared" si="107"/>
        <v>1171.4929000000016</v>
      </c>
    </row>
    <row r="38" s="59" customFormat="1" ht="30" customHeight="1">
      <c r="A38" s="179">
        <v>46</v>
      </c>
      <c r="B38" s="180" t="s">
        <v>877</v>
      </c>
      <c r="C38" s="181" t="s">
        <v>39</v>
      </c>
      <c r="D38" s="181">
        <v>1</v>
      </c>
      <c r="E38" s="181">
        <v>943.24000000000001</v>
      </c>
      <c r="F38" s="182">
        <v>957.3886</v>
      </c>
      <c r="G38" s="182">
        <v>962.10479999999995</v>
      </c>
      <c r="H38" s="95">
        <f t="shared" si="108"/>
        <v>954.24446666666665</v>
      </c>
      <c r="I38" s="96">
        <f t="shared" si="109"/>
        <v>9.8175531866821508</v>
      </c>
      <c r="J38" s="96">
        <f t="shared" si="110"/>
        <v>1.0288299832616774</v>
      </c>
      <c r="K38" s="95">
        <f t="shared" si="111"/>
        <v>954.24446666666665</v>
      </c>
      <c r="L38" s="95">
        <f t="shared" si="112"/>
        <v>954.24446666666665</v>
      </c>
      <c r="M38" s="95">
        <f t="shared" si="113"/>
        <v>954.24000000000001</v>
      </c>
      <c r="N38" s="95">
        <f t="shared" si="114"/>
        <v>954.24000000000001</v>
      </c>
      <c r="O38" s="183">
        <f t="shared" si="107"/>
        <v>677.51040000000103</v>
      </c>
    </row>
    <row r="39" s="59" customFormat="1" ht="30" customHeight="1">
      <c r="A39" s="179">
        <v>47</v>
      </c>
      <c r="B39" s="180" t="s">
        <v>878</v>
      </c>
      <c r="C39" s="181" t="s">
        <v>39</v>
      </c>
      <c r="D39" s="181">
        <v>1</v>
      </c>
      <c r="E39" s="181">
        <v>122.33</v>
      </c>
      <c r="F39" s="182">
        <v>124.16495</v>
      </c>
      <c r="G39" s="182">
        <v>124.7766</v>
      </c>
      <c r="H39" s="95">
        <f t="shared" si="108"/>
        <v>123.75718333333334</v>
      </c>
      <c r="I39" s="96">
        <f t="shared" si="109"/>
        <v>1.2732510085734625</v>
      </c>
      <c r="J39" s="96">
        <f t="shared" si="110"/>
        <v>1.0288299832616821</v>
      </c>
      <c r="K39" s="95">
        <f t="shared" si="111"/>
        <v>123.75718333333334</v>
      </c>
      <c r="L39" s="95">
        <f t="shared" si="112"/>
        <v>123.75718333333334</v>
      </c>
      <c r="M39" s="95">
        <f t="shared" si="113"/>
        <v>123.75</v>
      </c>
      <c r="N39" s="95">
        <f t="shared" si="114"/>
        <v>123.75</v>
      </c>
      <c r="O39" s="183">
        <f t="shared" si="107"/>
        <v>87.862500000000125</v>
      </c>
    </row>
    <row r="40" s="59" customFormat="1" ht="30" customHeight="1">
      <c r="A40" s="179">
        <v>48</v>
      </c>
      <c r="B40" s="180" t="s">
        <v>879</v>
      </c>
      <c r="C40" s="181" t="s">
        <v>39</v>
      </c>
      <c r="D40" s="181">
        <v>1</v>
      </c>
      <c r="E40" s="181">
        <v>970.41999999999996</v>
      </c>
      <c r="F40" s="182">
        <v>984.97629999999992</v>
      </c>
      <c r="G40" s="182">
        <v>989.82839999999999</v>
      </c>
      <c r="H40" s="95">
        <f t="shared" si="108"/>
        <v>981.74156666666659</v>
      </c>
      <c r="I40" s="96">
        <f t="shared" si="109"/>
        <v>10.100451596009629</v>
      </c>
      <c r="J40" s="96">
        <f t="shared" si="110"/>
        <v>1.0288299832616807</v>
      </c>
      <c r="K40" s="95">
        <f t="shared" si="111"/>
        <v>981.74156666666659</v>
      </c>
      <c r="L40" s="95">
        <f t="shared" si="112"/>
        <v>981.74156666666659</v>
      </c>
      <c r="M40" s="95">
        <f t="shared" si="113"/>
        <v>981.74000000000001</v>
      </c>
      <c r="N40" s="95">
        <f t="shared" si="114"/>
        <v>981.74000000000001</v>
      </c>
      <c r="O40" s="183">
        <f t="shared" si="107"/>
        <v>697.035400000001</v>
      </c>
    </row>
    <row r="41" s="59" customFormat="1" ht="30" customHeight="1">
      <c r="A41" s="179">
        <v>49</v>
      </c>
      <c r="B41" s="180" t="s">
        <v>880</v>
      </c>
      <c r="C41" s="181" t="s">
        <v>39</v>
      </c>
      <c r="D41" s="181">
        <v>1</v>
      </c>
      <c r="E41" s="184">
        <v>3669.6599999999999</v>
      </c>
      <c r="F41" s="182">
        <v>3724.7048999999997</v>
      </c>
      <c r="G41" s="182">
        <v>3743.0531999999998</v>
      </c>
      <c r="H41" s="95">
        <f t="shared" si="108"/>
        <v>3712.4726999999998</v>
      </c>
      <c r="I41" s="96">
        <f t="shared" si="109"/>
        <v>38.195032258004417</v>
      </c>
      <c r="J41" s="96">
        <f t="shared" si="110"/>
        <v>1.0288299832616794</v>
      </c>
      <c r="K41" s="95">
        <f t="shared" si="111"/>
        <v>3712.4726999999993</v>
      </c>
      <c r="L41" s="95">
        <f t="shared" si="112"/>
        <v>3712.4726999999993</v>
      </c>
      <c r="M41" s="95">
        <f t="shared" si="113"/>
        <v>3712.4699999999998</v>
      </c>
      <c r="N41" s="95">
        <f t="shared" si="114"/>
        <v>3712.4699999999998</v>
      </c>
      <c r="O41" s="183">
        <f t="shared" si="107"/>
        <v>2635.8537000000038</v>
      </c>
    </row>
    <row r="42" s="59" customFormat="1" ht="30" customHeight="1">
      <c r="A42" s="179">
        <v>50</v>
      </c>
      <c r="B42" s="180" t="s">
        <v>881</v>
      </c>
      <c r="C42" s="181" t="s">
        <v>39</v>
      </c>
      <c r="D42" s="181">
        <v>1</v>
      </c>
      <c r="E42" s="184">
        <v>6527.8999999999996</v>
      </c>
      <c r="F42" s="182">
        <v>6625.8184999999994</v>
      </c>
      <c r="G42" s="182">
        <v>6658.4579999999996</v>
      </c>
      <c r="H42" s="95">
        <f t="shared" si="108"/>
        <v>6604.0588333333326</v>
      </c>
      <c r="I42" s="96">
        <f t="shared" si="109"/>
        <v>67.944537389574805</v>
      </c>
      <c r="J42" s="96">
        <f t="shared" si="110"/>
        <v>1.0288299832616798</v>
      </c>
      <c r="K42" s="95">
        <f t="shared" si="111"/>
        <v>6604.0588333333326</v>
      </c>
      <c r="L42" s="95">
        <f t="shared" si="112"/>
        <v>6604.0588333333326</v>
      </c>
      <c r="M42" s="95">
        <f t="shared" si="113"/>
        <v>6604.0500000000002</v>
      </c>
      <c r="N42" s="95">
        <f t="shared" si="114"/>
        <v>6604.0500000000002</v>
      </c>
      <c r="O42" s="183">
        <f t="shared" si="107"/>
        <v>4688.8755000000074</v>
      </c>
    </row>
    <row r="43" s="59" customFormat="1" ht="30" customHeight="1">
      <c r="A43" s="179">
        <v>51</v>
      </c>
      <c r="B43" s="180" t="s">
        <v>882</v>
      </c>
      <c r="C43" s="181" t="s">
        <v>39</v>
      </c>
      <c r="D43" s="181">
        <v>1</v>
      </c>
      <c r="E43" s="184">
        <v>1563.01</v>
      </c>
      <c r="F43" s="182">
        <v>1586.45515</v>
      </c>
      <c r="G43" s="182">
        <v>1594.2701999999999</v>
      </c>
      <c r="H43" s="95">
        <f t="shared" si="108"/>
        <v>1581.2451166666667</v>
      </c>
      <c r="I43" s="96">
        <f t="shared" si="109"/>
        <v>16.268323869127777</v>
      </c>
      <c r="J43" s="96">
        <f t="shared" si="110"/>
        <v>1.0288299832616785</v>
      </c>
      <c r="K43" s="95">
        <f t="shared" si="111"/>
        <v>1581.2451166666665</v>
      </c>
      <c r="L43" s="95">
        <f t="shared" si="112"/>
        <v>1581.2451166666665</v>
      </c>
      <c r="M43" s="95">
        <f t="shared" si="113"/>
        <v>1581.24</v>
      </c>
      <c r="N43" s="95">
        <f t="shared" si="114"/>
        <v>1581.24</v>
      </c>
      <c r="O43" s="183">
        <f t="shared" si="107"/>
        <v>1122.6804000000016</v>
      </c>
    </row>
    <row r="44" s="59" customFormat="1" ht="30" customHeight="1">
      <c r="A44" s="179">
        <v>52</v>
      </c>
      <c r="B44" s="180" t="s">
        <v>883</v>
      </c>
      <c r="C44" s="181" t="s">
        <v>39</v>
      </c>
      <c r="D44" s="181">
        <v>1</v>
      </c>
      <c r="E44" s="184">
        <v>6606.7399999999998</v>
      </c>
      <c r="F44" s="182">
        <v>6705.8410999999996</v>
      </c>
      <c r="G44" s="182">
        <v>6738.8747999999996</v>
      </c>
      <c r="H44" s="95">
        <f t="shared" si="108"/>
        <v>6683.8186333333333</v>
      </c>
      <c r="I44" s="96">
        <f t="shared" si="109"/>
        <v>68.765130126564287</v>
      </c>
      <c r="J44" s="96">
        <f t="shared" si="110"/>
        <v>1.0288299832616785</v>
      </c>
      <c r="K44" s="95">
        <f t="shared" si="111"/>
        <v>6683.8186333333333</v>
      </c>
      <c r="L44" s="95">
        <f t="shared" si="112"/>
        <v>6683.8186333333333</v>
      </c>
      <c r="M44" s="95">
        <f t="shared" si="113"/>
        <v>6683.8100000000004</v>
      </c>
      <c r="N44" s="95">
        <f t="shared" si="114"/>
        <v>6683.8100000000004</v>
      </c>
      <c r="O44" s="183">
        <f t="shared" si="107"/>
        <v>4745.5051000000076</v>
      </c>
    </row>
    <row r="45" s="59" customFormat="1" ht="30" customHeight="1">
      <c r="A45" s="179">
        <v>53</v>
      </c>
      <c r="B45" s="180" t="s">
        <v>884</v>
      </c>
      <c r="C45" s="181" t="s">
        <v>39</v>
      </c>
      <c r="D45" s="181">
        <v>1</v>
      </c>
      <c r="E45" s="181">
        <v>502.88999999999999</v>
      </c>
      <c r="F45" s="182">
        <v>510.43334999999996</v>
      </c>
      <c r="G45" s="182">
        <v>512.94780000000003</v>
      </c>
      <c r="H45" s="95">
        <f t="shared" si="108"/>
        <v>508.75704999999999</v>
      </c>
      <c r="I45" s="96">
        <f t="shared" si="109"/>
        <v>5.2342450723576306</v>
      </c>
      <c r="J45" s="96">
        <f t="shared" si="110"/>
        <v>1.0288299832616827</v>
      </c>
      <c r="K45" s="95">
        <f t="shared" si="111"/>
        <v>508.75704999999999</v>
      </c>
      <c r="L45" s="95">
        <f t="shared" si="112"/>
        <v>508.75704999999999</v>
      </c>
      <c r="M45" s="95">
        <f t="shared" si="113"/>
        <v>508.75</v>
      </c>
      <c r="N45" s="95">
        <f t="shared" si="114"/>
        <v>508.75</v>
      </c>
      <c r="O45" s="183">
        <f t="shared" si="107"/>
        <v>361.21250000000055</v>
      </c>
    </row>
    <row r="46" s="59" customFormat="1" ht="30" customHeight="1">
      <c r="A46" s="179">
        <v>54</v>
      </c>
      <c r="B46" s="180" t="s">
        <v>885</v>
      </c>
      <c r="C46" s="181" t="s">
        <v>39</v>
      </c>
      <c r="D46" s="181">
        <v>1</v>
      </c>
      <c r="E46" s="181">
        <v>380.56</v>
      </c>
      <c r="F46" s="182">
        <v>386.26839999999999</v>
      </c>
      <c r="G46" s="182">
        <v>388.1712</v>
      </c>
      <c r="H46" s="95">
        <f t="shared" si="108"/>
        <v>384.99986666666672</v>
      </c>
      <c r="I46" s="96">
        <f t="shared" si="109"/>
        <v>3.9609940637841534</v>
      </c>
      <c r="J46" s="96">
        <f t="shared" si="110"/>
        <v>1.028829983261679</v>
      </c>
      <c r="K46" s="95">
        <f t="shared" si="111"/>
        <v>384.99986666666666</v>
      </c>
      <c r="L46" s="95">
        <f t="shared" si="112"/>
        <v>384.99986666666666</v>
      </c>
      <c r="M46" s="95">
        <f t="shared" si="113"/>
        <v>384.99000000000001</v>
      </c>
      <c r="N46" s="95">
        <f t="shared" si="114"/>
        <v>384.99000000000001</v>
      </c>
      <c r="O46" s="183">
        <f t="shared" si="107"/>
        <v>273.34290000000038</v>
      </c>
    </row>
    <row r="47" s="59" customFormat="1" ht="30" customHeight="1">
      <c r="A47" s="179">
        <v>57</v>
      </c>
      <c r="B47" s="180" t="s">
        <v>886</v>
      </c>
      <c r="C47" s="181" t="s">
        <v>39</v>
      </c>
      <c r="D47" s="181">
        <v>1</v>
      </c>
      <c r="E47" s="181">
        <v>156.30000000000001</v>
      </c>
      <c r="F47" s="182">
        <v>158.64450000000002</v>
      </c>
      <c r="G47" s="182">
        <v>159.42600000000002</v>
      </c>
      <c r="H47" s="95">
        <f t="shared" si="108"/>
        <v>158.12350000000004</v>
      </c>
      <c r="I47" s="96">
        <f t="shared" si="109"/>
        <v>1.6268219785827864</v>
      </c>
      <c r="J47" s="96">
        <f t="shared" si="110"/>
        <v>1.0288299832616821</v>
      </c>
      <c r="K47" s="95">
        <f t="shared" si="111"/>
        <v>158.12350000000004</v>
      </c>
      <c r="L47" s="95">
        <f t="shared" si="112"/>
        <v>158.12350000000004</v>
      </c>
      <c r="M47" s="95">
        <f t="shared" si="113"/>
        <v>158.12</v>
      </c>
      <c r="N47" s="95">
        <f t="shared" si="114"/>
        <v>158.12</v>
      </c>
      <c r="O47" s="183">
        <f t="shared" si="107"/>
        <v>112.26520000000016</v>
      </c>
    </row>
    <row r="48" s="59" customFormat="1" ht="30" customHeight="1">
      <c r="A48" s="179">
        <v>58</v>
      </c>
      <c r="B48" s="180" t="s">
        <v>887</v>
      </c>
      <c r="C48" s="181" t="s">
        <v>39</v>
      </c>
      <c r="D48" s="181">
        <v>1</v>
      </c>
      <c r="E48" s="184">
        <v>3770.2399999999998</v>
      </c>
      <c r="F48" s="182">
        <v>3826.7936</v>
      </c>
      <c r="G48" s="182">
        <v>3845.6447999999996</v>
      </c>
      <c r="H48" s="95">
        <f t="shared" si="108"/>
        <v>3814.2261333333331</v>
      </c>
      <c r="I48" s="96">
        <f t="shared" si="109"/>
        <v>39.241902089135905</v>
      </c>
      <c r="J48" s="96">
        <f t="shared" si="110"/>
        <v>1.0288299832616787</v>
      </c>
      <c r="K48" s="95">
        <f t="shared" si="111"/>
        <v>3814.2261333333327</v>
      </c>
      <c r="L48" s="95">
        <f t="shared" si="112"/>
        <v>3814.2261333333327</v>
      </c>
      <c r="M48" s="95">
        <f t="shared" si="113"/>
        <v>3814.2199999999998</v>
      </c>
      <c r="N48" s="95">
        <f t="shared" si="114"/>
        <v>3814.2199999999998</v>
      </c>
      <c r="O48" s="183">
        <f t="shared" si="107"/>
        <v>2708.0962000000036</v>
      </c>
    </row>
    <row r="49" s="59" customFormat="1" ht="30" customHeight="1">
      <c r="A49" s="179">
        <v>59</v>
      </c>
      <c r="B49" s="180" t="s">
        <v>888</v>
      </c>
      <c r="C49" s="181" t="s">
        <v>39</v>
      </c>
      <c r="D49" s="181">
        <v>1</v>
      </c>
      <c r="E49" s="184">
        <v>6450.1000000000004</v>
      </c>
      <c r="F49" s="182">
        <v>6546.8515000000007</v>
      </c>
      <c r="G49" s="182">
        <v>6579.1020000000008</v>
      </c>
      <c r="H49" s="95">
        <f t="shared" si="108"/>
        <v>6525.3511666666673</v>
      </c>
      <c r="I49" s="96">
        <f t="shared" si="109"/>
        <v>67.134769315782719</v>
      </c>
      <c r="J49" s="96">
        <f t="shared" si="110"/>
        <v>1.0288299832616832</v>
      </c>
      <c r="K49" s="95">
        <f t="shared" si="111"/>
        <v>6525.3511666666673</v>
      </c>
      <c r="L49" s="95">
        <f t="shared" si="112"/>
        <v>6525.3511666666673</v>
      </c>
      <c r="M49" s="95">
        <f t="shared" si="113"/>
        <v>6525.3500000000004</v>
      </c>
      <c r="N49" s="95">
        <f t="shared" si="114"/>
        <v>6525.3500000000004</v>
      </c>
      <c r="O49" s="183">
        <f t="shared" si="107"/>
        <v>4632.998500000007</v>
      </c>
    </row>
    <row r="50" s="59" customFormat="1" ht="30" customHeight="1">
      <c r="A50" s="179">
        <v>62</v>
      </c>
      <c r="B50" s="180" t="s">
        <v>889</v>
      </c>
      <c r="C50" s="181" t="s">
        <v>39</v>
      </c>
      <c r="D50" s="181">
        <v>1</v>
      </c>
      <c r="E50" s="184">
        <v>3180.3699999999999</v>
      </c>
      <c r="F50" s="182">
        <v>3228.07555</v>
      </c>
      <c r="G50" s="182">
        <v>3243.9773999999998</v>
      </c>
      <c r="H50" s="95">
        <f t="shared" si="108"/>
        <v>3217.4743166666667</v>
      </c>
      <c r="I50" s="96">
        <f t="shared" si="109"/>
        <v>33.102340473610489</v>
      </c>
      <c r="J50" s="96">
        <f t="shared" si="110"/>
        <v>1.028829983261679</v>
      </c>
      <c r="K50" s="95">
        <f t="shared" si="111"/>
        <v>3217.4743166666667</v>
      </c>
      <c r="L50" s="95">
        <f t="shared" si="112"/>
        <v>3217.4743166666667</v>
      </c>
      <c r="M50" s="95">
        <f t="shared" si="113"/>
        <v>3217.4699999999998</v>
      </c>
      <c r="N50" s="95">
        <f t="shared" si="114"/>
        <v>3217.4699999999998</v>
      </c>
      <c r="O50" s="183">
        <f t="shared" si="107"/>
        <v>2284.403700000003</v>
      </c>
    </row>
    <row r="51" s="59" customFormat="1" ht="30" customHeight="1">
      <c r="A51" s="179">
        <v>64</v>
      </c>
      <c r="B51" s="180" t="s">
        <v>890</v>
      </c>
      <c r="C51" s="181" t="s">
        <v>39</v>
      </c>
      <c r="D51" s="181">
        <v>1</v>
      </c>
      <c r="E51" s="181">
        <v>524.63999999999999</v>
      </c>
      <c r="F51" s="182">
        <v>532.50959999999998</v>
      </c>
      <c r="G51" s="182">
        <v>535.13279999999997</v>
      </c>
      <c r="H51" s="95">
        <f t="shared" si="108"/>
        <v>530.76080000000002</v>
      </c>
      <c r="I51" s="96">
        <f t="shared" si="109"/>
        <v>5.460626249799553</v>
      </c>
      <c r="J51" s="96">
        <f t="shared" si="110"/>
        <v>1.028829983261679</v>
      </c>
      <c r="K51" s="95">
        <f t="shared" si="111"/>
        <v>530.76080000000002</v>
      </c>
      <c r="L51" s="95">
        <f t="shared" si="112"/>
        <v>530.76080000000002</v>
      </c>
      <c r="M51" s="95">
        <f t="shared" si="113"/>
        <v>530.75999999999999</v>
      </c>
      <c r="N51" s="95">
        <f t="shared" si="114"/>
        <v>530.75999999999999</v>
      </c>
      <c r="O51" s="183">
        <f t="shared" si="107"/>
        <v>376.83960000000053</v>
      </c>
    </row>
    <row r="52" s="59" customFormat="1" ht="30" customHeight="1">
      <c r="A52" s="179">
        <v>65</v>
      </c>
      <c r="B52" s="180" t="s">
        <v>891</v>
      </c>
      <c r="C52" s="181" t="s">
        <v>39</v>
      </c>
      <c r="D52" s="181">
        <v>1</v>
      </c>
      <c r="E52" s="184">
        <v>6843.2299999999996</v>
      </c>
      <c r="F52" s="182">
        <v>6945.8784499999992</v>
      </c>
      <c r="G52" s="182">
        <v>6980.0945999999994</v>
      </c>
      <c r="H52" s="95">
        <f t="shared" si="108"/>
        <v>6923.0676833333337</v>
      </c>
      <c r="I52" s="96">
        <f t="shared" si="109"/>
        <v>71.226596087633027</v>
      </c>
      <c r="J52" s="96">
        <f t="shared" si="110"/>
        <v>1.0288299832616787</v>
      </c>
      <c r="K52" s="95">
        <f t="shared" si="111"/>
        <v>6923.0676833333328</v>
      </c>
      <c r="L52" s="95">
        <f t="shared" si="112"/>
        <v>6923.0676833333328</v>
      </c>
      <c r="M52" s="95">
        <f t="shared" si="113"/>
        <v>6923.0600000000004</v>
      </c>
      <c r="N52" s="95">
        <f t="shared" si="114"/>
        <v>6923.0600000000004</v>
      </c>
      <c r="O52" s="183">
        <f t="shared" si="107"/>
        <v>4915.3726000000079</v>
      </c>
    </row>
    <row r="53" s="59" customFormat="1" ht="30" customHeight="1">
      <c r="A53" s="179">
        <v>66</v>
      </c>
      <c r="B53" s="180" t="s">
        <v>892</v>
      </c>
      <c r="C53" s="181" t="s">
        <v>39</v>
      </c>
      <c r="D53" s="181">
        <v>1</v>
      </c>
      <c r="E53" s="181">
        <v>46.219999999999999</v>
      </c>
      <c r="F53" s="182">
        <v>46.9133</v>
      </c>
      <c r="G53" s="182">
        <v>47.144399999999997</v>
      </c>
      <c r="H53" s="95">
        <f t="shared" si="108"/>
        <v>46.759233333333327</v>
      </c>
      <c r="I53" s="96">
        <f t="shared" si="109"/>
        <v>0.48107301247662282</v>
      </c>
      <c r="J53" s="96">
        <f t="shared" si="110"/>
        <v>1.0288299832616792</v>
      </c>
      <c r="K53" s="95">
        <f t="shared" si="111"/>
        <v>46.759233333333327</v>
      </c>
      <c r="L53" s="95">
        <f t="shared" si="112"/>
        <v>46.759233333333327</v>
      </c>
      <c r="M53" s="95">
        <f t="shared" si="113"/>
        <v>46.75</v>
      </c>
      <c r="N53" s="95">
        <f t="shared" si="114"/>
        <v>46.75</v>
      </c>
      <c r="O53" s="183">
        <f t="shared" si="107"/>
        <v>33.192500000000045</v>
      </c>
    </row>
    <row r="54" s="59" customFormat="1" ht="30" customHeight="1">
      <c r="A54" s="179">
        <v>67</v>
      </c>
      <c r="B54" s="180" t="s">
        <v>893</v>
      </c>
      <c r="C54" s="181" t="s">
        <v>39</v>
      </c>
      <c r="D54" s="181">
        <v>1</v>
      </c>
      <c r="E54" s="181">
        <v>313.94999999999999</v>
      </c>
      <c r="F54" s="182">
        <v>318.65924999999999</v>
      </c>
      <c r="G54" s="182">
        <v>320.22899999999998</v>
      </c>
      <c r="H54" s="95">
        <f t="shared" si="108"/>
        <v>317.61275000000001</v>
      </c>
      <c r="I54" s="96">
        <f t="shared" si="109"/>
        <v>3.2676952026619599</v>
      </c>
      <c r="J54" s="96">
        <f t="shared" si="110"/>
        <v>1.0288299832616794</v>
      </c>
      <c r="K54" s="95">
        <f t="shared" si="111"/>
        <v>317.61275000000001</v>
      </c>
      <c r="L54" s="95">
        <f t="shared" si="112"/>
        <v>317.61275000000001</v>
      </c>
      <c r="M54" s="95">
        <f t="shared" si="113"/>
        <v>317.61000000000001</v>
      </c>
      <c r="N54" s="95">
        <f t="shared" si="114"/>
        <v>317.61000000000001</v>
      </c>
      <c r="O54" s="183">
        <f t="shared" si="107"/>
        <v>225.50310000000033</v>
      </c>
    </row>
    <row r="55" s="59" customFormat="1" ht="30" customHeight="1">
      <c r="A55" s="179">
        <v>68</v>
      </c>
      <c r="B55" s="180" t="s">
        <v>894</v>
      </c>
      <c r="C55" s="181" t="s">
        <v>39</v>
      </c>
      <c r="D55" s="181">
        <v>1</v>
      </c>
      <c r="E55" s="184">
        <v>1753.29</v>
      </c>
      <c r="F55" s="182">
        <v>1779.58935</v>
      </c>
      <c r="G55" s="182">
        <v>1788.3558</v>
      </c>
      <c r="H55" s="95">
        <f t="shared" si="108"/>
        <v>1773.7450500000002</v>
      </c>
      <c r="I55" s="96">
        <f t="shared" si="109"/>
        <v>18.248820901019911</v>
      </c>
      <c r="J55" s="96">
        <f t="shared" si="110"/>
        <v>1.0288299832616818</v>
      </c>
      <c r="K55" s="95">
        <f t="shared" si="111"/>
        <v>1773.74505</v>
      </c>
      <c r="L55" s="95">
        <f t="shared" si="112"/>
        <v>1773.74505</v>
      </c>
      <c r="M55" s="95">
        <f t="shared" si="113"/>
        <v>1773.74</v>
      </c>
      <c r="N55" s="95">
        <f t="shared" si="114"/>
        <v>1773.74</v>
      </c>
      <c r="O55" s="183">
        <f t="shared" si="107"/>
        <v>1259.3554000000017</v>
      </c>
    </row>
    <row r="56" s="59" customFormat="1" ht="30" customHeight="1">
      <c r="A56" s="179">
        <v>71</v>
      </c>
      <c r="B56" s="180" t="s">
        <v>895</v>
      </c>
      <c r="C56" s="181" t="s">
        <v>39</v>
      </c>
      <c r="D56" s="181">
        <v>1</v>
      </c>
      <c r="E56" s="181">
        <v>122.33</v>
      </c>
      <c r="F56" s="182">
        <v>124.16495</v>
      </c>
      <c r="G56" s="182">
        <v>124.7766</v>
      </c>
      <c r="H56" s="95">
        <f t="shared" si="108"/>
        <v>123.75718333333334</v>
      </c>
      <c r="I56" s="96">
        <f t="shared" si="109"/>
        <v>1.2732510085734625</v>
      </c>
      <c r="J56" s="96">
        <f t="shared" si="110"/>
        <v>1.0288299832616821</v>
      </c>
      <c r="K56" s="95">
        <f t="shared" si="111"/>
        <v>123.75718333333334</v>
      </c>
      <c r="L56" s="95">
        <f t="shared" si="112"/>
        <v>123.75718333333334</v>
      </c>
      <c r="M56" s="95">
        <f t="shared" si="113"/>
        <v>123.75</v>
      </c>
      <c r="N56" s="95">
        <f t="shared" si="114"/>
        <v>123.75</v>
      </c>
      <c r="O56" s="183">
        <f t="shared" si="107"/>
        <v>87.862500000000125</v>
      </c>
    </row>
    <row r="57" s="59" customFormat="1" ht="30" customHeight="1">
      <c r="A57" s="179">
        <v>72</v>
      </c>
      <c r="B57" s="180" t="s">
        <v>896</v>
      </c>
      <c r="C57" s="181" t="s">
        <v>39</v>
      </c>
      <c r="D57" s="181">
        <v>1</v>
      </c>
      <c r="E57" s="184">
        <v>2065.8800000000001</v>
      </c>
      <c r="F57" s="182">
        <v>2096.8681999999999</v>
      </c>
      <c r="G57" s="182">
        <v>2107.1976</v>
      </c>
      <c r="H57" s="95">
        <f t="shared" si="108"/>
        <v>2089.981933333333</v>
      </c>
      <c r="I57" s="96">
        <f t="shared" si="109"/>
        <v>21.502360774885378</v>
      </c>
      <c r="J57" s="96">
        <f t="shared" si="110"/>
        <v>1.0288299832616759</v>
      </c>
      <c r="K57" s="95">
        <f t="shared" si="111"/>
        <v>2089.981933333333</v>
      </c>
      <c r="L57" s="95">
        <f t="shared" si="112"/>
        <v>2089.981933333333</v>
      </c>
      <c r="M57" s="95">
        <f t="shared" si="113"/>
        <v>2089.98</v>
      </c>
      <c r="N57" s="95">
        <f t="shared" si="114"/>
        <v>2089.98</v>
      </c>
      <c r="O57" s="183">
        <f t="shared" si="107"/>
        <v>1483.8858000000023</v>
      </c>
    </row>
    <row r="58" s="59" customFormat="1" ht="30" customHeight="1">
      <c r="A58" s="179">
        <v>74</v>
      </c>
      <c r="B58" s="180" t="s">
        <v>897</v>
      </c>
      <c r="C58" s="181" t="s">
        <v>39</v>
      </c>
      <c r="D58" s="181">
        <v>1</v>
      </c>
      <c r="E58" s="184">
        <v>2514.4000000000001</v>
      </c>
      <c r="F58" s="182">
        <v>2552.116</v>
      </c>
      <c r="G58" s="182">
        <v>2564.6880000000001</v>
      </c>
      <c r="H58" s="95">
        <f t="shared" si="108"/>
        <v>2543.7346666666667</v>
      </c>
      <c r="I58" s="96">
        <f t="shared" si="109"/>
        <v>26.170704945288207</v>
      </c>
      <c r="J58" s="96">
        <f t="shared" si="110"/>
        <v>1.0288299832616796</v>
      </c>
      <c r="K58" s="95">
        <f t="shared" si="111"/>
        <v>2543.7346666666663</v>
      </c>
      <c r="L58" s="95">
        <f t="shared" si="112"/>
        <v>2543.7346666666663</v>
      </c>
      <c r="M58" s="95">
        <f t="shared" si="113"/>
        <v>2543.73</v>
      </c>
      <c r="N58" s="95">
        <f t="shared" si="114"/>
        <v>2543.73</v>
      </c>
      <c r="O58" s="183">
        <f t="shared" ref="O58:O104" si="115">N58-(N58*0.289999999999999)</f>
        <v>1806.0483000000027</v>
      </c>
    </row>
    <row r="59" s="59" customFormat="1" ht="30" customHeight="1">
      <c r="A59" s="179">
        <v>76</v>
      </c>
      <c r="B59" s="180" t="s">
        <v>898</v>
      </c>
      <c r="C59" s="181" t="s">
        <v>39</v>
      </c>
      <c r="D59" s="181">
        <v>1</v>
      </c>
      <c r="E59" s="181">
        <v>95.150000000000006</v>
      </c>
      <c r="F59" s="182">
        <v>96.577250000000006</v>
      </c>
      <c r="G59" s="182">
        <v>97.053000000000011</v>
      </c>
      <c r="H59" s="95">
        <f t="shared" si="108"/>
        <v>96.260083333333341</v>
      </c>
      <c r="I59" s="96">
        <f t="shared" si="109"/>
        <v>0.99035259924601515</v>
      </c>
      <c r="J59" s="96">
        <f t="shared" si="110"/>
        <v>1.0288299832616827</v>
      </c>
      <c r="K59" s="95">
        <f t="shared" si="111"/>
        <v>96.260083333333341</v>
      </c>
      <c r="L59" s="95">
        <f t="shared" si="112"/>
        <v>96.260083333333341</v>
      </c>
      <c r="M59" s="95">
        <f t="shared" si="113"/>
        <v>96.260000000000005</v>
      </c>
      <c r="N59" s="95">
        <f t="shared" si="114"/>
        <v>96.260000000000005</v>
      </c>
      <c r="O59" s="183">
        <f t="shared" si="115"/>
        <v>68.344600000000099</v>
      </c>
    </row>
    <row r="60" s="59" customFormat="1" ht="30" customHeight="1">
      <c r="A60" s="179">
        <v>77</v>
      </c>
      <c r="B60" s="180" t="s">
        <v>899</v>
      </c>
      <c r="C60" s="181" t="s">
        <v>39</v>
      </c>
      <c r="D60" s="181">
        <v>1</v>
      </c>
      <c r="E60" s="181">
        <v>46.219999999999999</v>
      </c>
      <c r="F60" s="182">
        <v>46.9133</v>
      </c>
      <c r="G60" s="182">
        <v>47.144399999999997</v>
      </c>
      <c r="H60" s="95">
        <f t="shared" si="108"/>
        <v>46.759233333333327</v>
      </c>
      <c r="I60" s="96">
        <f t="shared" si="109"/>
        <v>0.48107301247662282</v>
      </c>
      <c r="J60" s="96">
        <f t="shared" si="110"/>
        <v>1.0288299832616792</v>
      </c>
      <c r="K60" s="95">
        <f t="shared" si="111"/>
        <v>46.759233333333327</v>
      </c>
      <c r="L60" s="95">
        <f t="shared" si="112"/>
        <v>46.759233333333327</v>
      </c>
      <c r="M60" s="95">
        <f t="shared" si="113"/>
        <v>46.75</v>
      </c>
      <c r="N60" s="95">
        <f t="shared" si="114"/>
        <v>46.75</v>
      </c>
      <c r="O60" s="183">
        <f t="shared" si="115"/>
        <v>33.192500000000045</v>
      </c>
    </row>
    <row r="61" s="59" customFormat="1" ht="30" customHeight="1">
      <c r="A61" s="179">
        <v>78</v>
      </c>
      <c r="B61" s="180" t="s">
        <v>900</v>
      </c>
      <c r="C61" s="181" t="s">
        <v>39</v>
      </c>
      <c r="D61" s="181">
        <v>1</v>
      </c>
      <c r="E61" s="181">
        <v>88.340000000000003</v>
      </c>
      <c r="F61" s="182">
        <v>89.66510000000001</v>
      </c>
      <c r="G61" s="182">
        <v>90.106800000000007</v>
      </c>
      <c r="H61" s="95">
        <f t="shared" si="108"/>
        <v>89.370633333333345</v>
      </c>
      <c r="I61" s="96">
        <f t="shared" si="109"/>
        <v>0.91947187196419322</v>
      </c>
      <c r="J61" s="96">
        <f t="shared" si="110"/>
        <v>1.0288299832616827</v>
      </c>
      <c r="K61" s="95">
        <f t="shared" si="111"/>
        <v>89.370633333333345</v>
      </c>
      <c r="L61" s="95">
        <f t="shared" si="112"/>
        <v>89.370633333333345</v>
      </c>
      <c r="M61" s="95">
        <f t="shared" si="113"/>
        <v>89.370000000000005</v>
      </c>
      <c r="N61" s="95">
        <f t="shared" si="114"/>
        <v>89.370000000000005</v>
      </c>
      <c r="O61" s="183">
        <f t="shared" si="115"/>
        <v>63.452700000000092</v>
      </c>
    </row>
    <row r="62" s="59" customFormat="1" ht="30" customHeight="1">
      <c r="A62" s="179">
        <v>79</v>
      </c>
      <c r="B62" s="180" t="s">
        <v>901</v>
      </c>
      <c r="C62" s="181" t="s">
        <v>39</v>
      </c>
      <c r="D62" s="181">
        <v>1</v>
      </c>
      <c r="E62" s="181">
        <v>400.93000000000001</v>
      </c>
      <c r="F62" s="182">
        <v>406.94395000000003</v>
      </c>
      <c r="G62" s="182">
        <v>408.9486</v>
      </c>
      <c r="H62" s="95">
        <f t="shared" si="108"/>
        <v>405.6075166666667</v>
      </c>
      <c r="I62" s="96">
        <f t="shared" si="109"/>
        <v>4.1730117458297835</v>
      </c>
      <c r="J62" s="96">
        <f t="shared" si="110"/>
        <v>1.0288299832616801</v>
      </c>
      <c r="K62" s="95">
        <f t="shared" si="111"/>
        <v>405.6075166666667</v>
      </c>
      <c r="L62" s="95">
        <f t="shared" si="112"/>
        <v>405.6075166666667</v>
      </c>
      <c r="M62" s="95">
        <f t="shared" si="113"/>
        <v>405.60000000000002</v>
      </c>
      <c r="N62" s="95">
        <f t="shared" si="114"/>
        <v>405.60000000000002</v>
      </c>
      <c r="O62" s="183">
        <f t="shared" si="115"/>
        <v>287.97600000000045</v>
      </c>
    </row>
    <row r="63" s="59" customFormat="1" ht="30" customHeight="1">
      <c r="A63" s="179">
        <v>80</v>
      </c>
      <c r="B63" s="180" t="s">
        <v>902</v>
      </c>
      <c r="C63" s="181" t="s">
        <v>39</v>
      </c>
      <c r="D63" s="181">
        <v>1</v>
      </c>
      <c r="E63" s="181">
        <v>251.44</v>
      </c>
      <c r="F63" s="182">
        <v>255.2116</v>
      </c>
      <c r="G63" s="182">
        <v>256.46879999999999</v>
      </c>
      <c r="H63" s="95">
        <f t="shared" si="108"/>
        <v>254.37346666666667</v>
      </c>
      <c r="I63" s="96">
        <f t="shared" si="109"/>
        <v>2.6170704945288188</v>
      </c>
      <c r="J63" s="96">
        <f t="shared" si="110"/>
        <v>1.0288299832616787</v>
      </c>
      <c r="K63" s="95">
        <f t="shared" si="111"/>
        <v>254.37346666666667</v>
      </c>
      <c r="L63" s="95">
        <f t="shared" si="112"/>
        <v>254.37346666666667</v>
      </c>
      <c r="M63" s="95">
        <f t="shared" si="113"/>
        <v>254.37</v>
      </c>
      <c r="N63" s="95">
        <f t="shared" si="114"/>
        <v>254.37</v>
      </c>
      <c r="O63" s="183">
        <f t="shared" si="115"/>
        <v>180.60270000000025</v>
      </c>
    </row>
    <row r="64" s="59" customFormat="1" ht="30" customHeight="1">
      <c r="A64" s="179">
        <v>81</v>
      </c>
      <c r="B64" s="180" t="s">
        <v>903</v>
      </c>
      <c r="C64" s="181" t="s">
        <v>39</v>
      </c>
      <c r="D64" s="181">
        <v>1</v>
      </c>
      <c r="E64" s="181">
        <v>77.480000000000004</v>
      </c>
      <c r="F64" s="182">
        <v>78.642200000000003</v>
      </c>
      <c r="G64" s="182">
        <v>79.029600000000002</v>
      </c>
      <c r="H64" s="95">
        <f t="shared" si="108"/>
        <v>78.383933333333346</v>
      </c>
      <c r="I64" s="96">
        <f t="shared" si="109"/>
        <v>0.80643740819317877</v>
      </c>
      <c r="J64" s="96">
        <f t="shared" si="110"/>
        <v>1.0288299832616785</v>
      </c>
      <c r="K64" s="95">
        <f t="shared" si="111"/>
        <v>78.383933333333346</v>
      </c>
      <c r="L64" s="95">
        <f t="shared" si="112"/>
        <v>78.383933333333346</v>
      </c>
      <c r="M64" s="95">
        <f t="shared" si="113"/>
        <v>78.379999999999995</v>
      </c>
      <c r="N64" s="95">
        <f t="shared" si="114"/>
        <v>78.379999999999995</v>
      </c>
      <c r="O64" s="183">
        <f t="shared" si="115"/>
        <v>55.649800000000077</v>
      </c>
    </row>
    <row r="65" s="59" customFormat="1" ht="30" customHeight="1">
      <c r="A65" s="179">
        <v>82</v>
      </c>
      <c r="B65" s="180" t="s">
        <v>904</v>
      </c>
      <c r="C65" s="181" t="s">
        <v>39</v>
      </c>
      <c r="D65" s="181">
        <v>1</v>
      </c>
      <c r="E65" s="181">
        <v>313.94999999999999</v>
      </c>
      <c r="F65" s="182">
        <v>318.65924999999999</v>
      </c>
      <c r="G65" s="182">
        <v>320.22899999999998</v>
      </c>
      <c r="H65" s="95">
        <f t="shared" si="108"/>
        <v>317.61275000000001</v>
      </c>
      <c r="I65" s="96">
        <f t="shared" si="109"/>
        <v>3.2676952026619599</v>
      </c>
      <c r="J65" s="96">
        <f t="shared" si="110"/>
        <v>1.0288299832616794</v>
      </c>
      <c r="K65" s="95">
        <f t="shared" si="111"/>
        <v>317.61275000000001</v>
      </c>
      <c r="L65" s="95">
        <f t="shared" si="112"/>
        <v>317.61275000000001</v>
      </c>
      <c r="M65" s="95">
        <f t="shared" si="113"/>
        <v>317.61000000000001</v>
      </c>
      <c r="N65" s="95">
        <f t="shared" si="114"/>
        <v>317.61000000000001</v>
      </c>
      <c r="O65" s="183">
        <f t="shared" si="115"/>
        <v>225.50310000000033</v>
      </c>
    </row>
    <row r="66" s="59" customFormat="1" ht="30" customHeight="1">
      <c r="A66" s="179">
        <v>83</v>
      </c>
      <c r="B66" s="180" t="s">
        <v>905</v>
      </c>
      <c r="C66" s="181" t="s">
        <v>39</v>
      </c>
      <c r="D66" s="181">
        <v>1</v>
      </c>
      <c r="E66" s="181">
        <v>313.94999999999999</v>
      </c>
      <c r="F66" s="182">
        <v>318.65924999999999</v>
      </c>
      <c r="G66" s="182">
        <v>320.22899999999998</v>
      </c>
      <c r="H66" s="95">
        <f t="shared" si="108"/>
        <v>317.61275000000001</v>
      </c>
      <c r="I66" s="96">
        <f t="shared" si="109"/>
        <v>3.2676952026619599</v>
      </c>
      <c r="J66" s="96">
        <f t="shared" si="110"/>
        <v>1.0288299832616794</v>
      </c>
      <c r="K66" s="95">
        <f t="shared" si="111"/>
        <v>317.61275000000001</v>
      </c>
      <c r="L66" s="95">
        <f t="shared" si="112"/>
        <v>317.61275000000001</v>
      </c>
      <c r="M66" s="95">
        <f t="shared" si="113"/>
        <v>317.61000000000001</v>
      </c>
      <c r="N66" s="95">
        <f t="shared" si="114"/>
        <v>317.61000000000001</v>
      </c>
      <c r="O66" s="183">
        <f t="shared" si="115"/>
        <v>225.50310000000033</v>
      </c>
    </row>
    <row r="67" s="59" customFormat="1" ht="30" customHeight="1">
      <c r="A67" s="179">
        <v>84</v>
      </c>
      <c r="B67" s="180" t="s">
        <v>906</v>
      </c>
      <c r="C67" s="181" t="s">
        <v>39</v>
      </c>
      <c r="D67" s="181">
        <v>1</v>
      </c>
      <c r="E67" s="181">
        <v>235.13999999999999</v>
      </c>
      <c r="F67" s="182">
        <v>238.66709999999998</v>
      </c>
      <c r="G67" s="182">
        <v>239.84279999999998</v>
      </c>
      <c r="H67" s="95">
        <f t="shared" si="108"/>
        <v>237.88329999999999</v>
      </c>
      <c r="I67" s="96">
        <f t="shared" si="109"/>
        <v>2.4474147155723291</v>
      </c>
      <c r="J67" s="96">
        <f t="shared" si="110"/>
        <v>1.028829983261679</v>
      </c>
      <c r="K67" s="95">
        <f t="shared" si="111"/>
        <v>237.88329999999999</v>
      </c>
      <c r="L67" s="95">
        <f t="shared" si="112"/>
        <v>237.88329999999999</v>
      </c>
      <c r="M67" s="95">
        <f t="shared" si="113"/>
        <v>237.88</v>
      </c>
      <c r="N67" s="95">
        <f t="shared" si="114"/>
        <v>237.88</v>
      </c>
      <c r="O67" s="183">
        <f t="shared" si="115"/>
        <v>168.89480000000026</v>
      </c>
    </row>
    <row r="68" s="59" customFormat="1" ht="30" customHeight="1">
      <c r="A68" s="179">
        <v>87</v>
      </c>
      <c r="B68" s="180" t="s">
        <v>907</v>
      </c>
      <c r="C68" s="181" t="s">
        <v>39</v>
      </c>
      <c r="D68" s="181">
        <v>1</v>
      </c>
      <c r="E68" s="181">
        <v>31.260000000000002</v>
      </c>
      <c r="F68" s="182">
        <v>31.728900000000003</v>
      </c>
      <c r="G68" s="182">
        <v>31.885200000000001</v>
      </c>
      <c r="H68" s="95">
        <f t="shared" si="108"/>
        <v>31.624700000000001</v>
      </c>
      <c r="I68" s="96">
        <f t="shared" si="109"/>
        <v>0.32536439571655662</v>
      </c>
      <c r="J68" s="96">
        <f t="shared" si="110"/>
        <v>1.0288299832616803</v>
      </c>
      <c r="K68" s="95">
        <f t="shared" si="111"/>
        <v>31.624699999999997</v>
      </c>
      <c r="L68" s="95">
        <f t="shared" si="112"/>
        <v>31.624699999999997</v>
      </c>
      <c r="M68" s="95">
        <f t="shared" si="113"/>
        <v>31.620000000000001</v>
      </c>
      <c r="N68" s="95">
        <f t="shared" si="114"/>
        <v>31.620000000000001</v>
      </c>
      <c r="O68" s="183">
        <f t="shared" si="115"/>
        <v>22.450200000000031</v>
      </c>
    </row>
    <row r="69" s="59" customFormat="1" ht="30" customHeight="1">
      <c r="A69" s="179">
        <v>88</v>
      </c>
      <c r="B69" s="180" t="s">
        <v>908</v>
      </c>
      <c r="C69" s="181" t="s">
        <v>39</v>
      </c>
      <c r="D69" s="181">
        <v>1</v>
      </c>
      <c r="E69" s="181">
        <v>16.309999999999999</v>
      </c>
      <c r="F69" s="182">
        <v>16.554649999999999</v>
      </c>
      <c r="G69" s="182">
        <v>16.636199999999999</v>
      </c>
      <c r="H69" s="95">
        <f t="shared" si="108"/>
        <v>16.500283333333332</v>
      </c>
      <c r="I69" s="96">
        <f t="shared" si="109"/>
        <v>0.16975986225646314</v>
      </c>
      <c r="J69" s="96">
        <f t="shared" si="110"/>
        <v>1.0288299832616803</v>
      </c>
      <c r="K69" s="95">
        <f t="shared" si="111"/>
        <v>16.500283333333332</v>
      </c>
      <c r="L69" s="95">
        <f t="shared" si="112"/>
        <v>16.500283333333332</v>
      </c>
      <c r="M69" s="95">
        <f t="shared" si="113"/>
        <v>16.5</v>
      </c>
      <c r="N69" s="95">
        <f t="shared" si="114"/>
        <v>16.5</v>
      </c>
      <c r="O69" s="183">
        <f t="shared" si="115"/>
        <v>11.715000000000018</v>
      </c>
    </row>
    <row r="70" s="59" customFormat="1" ht="30" customHeight="1">
      <c r="A70" s="179">
        <v>90</v>
      </c>
      <c r="B70" s="180" t="s">
        <v>909</v>
      </c>
      <c r="C70" s="181" t="s">
        <v>39</v>
      </c>
      <c r="D70" s="181">
        <v>1</v>
      </c>
      <c r="E70" s="184">
        <v>1223.22</v>
      </c>
      <c r="F70" s="182">
        <v>1241.5683000000001</v>
      </c>
      <c r="G70" s="182">
        <v>1247.6844000000001</v>
      </c>
      <c r="H70" s="95">
        <f t="shared" si="108"/>
        <v>1237.4909</v>
      </c>
      <c r="I70" s="96">
        <f t="shared" si="109"/>
        <v>12.73167741933486</v>
      </c>
      <c r="J70" s="96">
        <f t="shared" si="110"/>
        <v>1.0288299832616836</v>
      </c>
      <c r="K70" s="95">
        <f t="shared" si="111"/>
        <v>1237.4909</v>
      </c>
      <c r="L70" s="95">
        <f t="shared" si="112"/>
        <v>1237.4909</v>
      </c>
      <c r="M70" s="95">
        <f t="shared" si="113"/>
        <v>1237.49</v>
      </c>
      <c r="N70" s="95">
        <f t="shared" si="114"/>
        <v>1237.49</v>
      </c>
      <c r="O70" s="183">
        <f t="shared" si="115"/>
        <v>878.61790000000133</v>
      </c>
    </row>
    <row r="71" s="59" customFormat="1" ht="30" customHeight="1">
      <c r="A71" s="179">
        <v>91</v>
      </c>
      <c r="B71" s="180" t="s">
        <v>910</v>
      </c>
      <c r="C71" s="181" t="s">
        <v>39</v>
      </c>
      <c r="D71" s="181">
        <v>1</v>
      </c>
      <c r="E71" s="184">
        <v>1970.75</v>
      </c>
      <c r="F71" s="182">
        <v>2000.31125</v>
      </c>
      <c r="G71" s="182">
        <v>2010.165</v>
      </c>
      <c r="H71" s="95">
        <f t="shared" si="108"/>
        <v>1993.7420833333333</v>
      </c>
      <c r="I71" s="96">
        <f t="shared" si="109"/>
        <v>20.512216342239388</v>
      </c>
      <c r="J71" s="96">
        <f t="shared" si="110"/>
        <v>1.0288299832616792</v>
      </c>
      <c r="K71" s="95">
        <f t="shared" si="111"/>
        <v>1993.7420833333331</v>
      </c>
      <c r="L71" s="95">
        <f t="shared" si="112"/>
        <v>1993.7420833333331</v>
      </c>
      <c r="M71" s="95">
        <f t="shared" si="113"/>
        <v>1993.74</v>
      </c>
      <c r="N71" s="95">
        <f t="shared" si="114"/>
        <v>1993.74</v>
      </c>
      <c r="O71" s="183">
        <f t="shared" si="115"/>
        <v>1415.555400000002</v>
      </c>
    </row>
    <row r="72" s="59" customFormat="1" ht="30" customHeight="1">
      <c r="A72" s="179">
        <v>96</v>
      </c>
      <c r="B72" s="180" t="s">
        <v>911</v>
      </c>
      <c r="C72" s="181" t="s">
        <v>39</v>
      </c>
      <c r="D72" s="181">
        <v>1</v>
      </c>
      <c r="E72" s="181">
        <v>31.260000000000002</v>
      </c>
      <c r="F72" s="182">
        <v>31.728900000000003</v>
      </c>
      <c r="G72" s="182">
        <v>31.885200000000001</v>
      </c>
      <c r="H72" s="95">
        <f t="shared" si="108"/>
        <v>31.624700000000001</v>
      </c>
      <c r="I72" s="96">
        <f t="shared" si="109"/>
        <v>0.32536439571655662</v>
      </c>
      <c r="J72" s="96">
        <f t="shared" si="110"/>
        <v>1.0288299832616803</v>
      </c>
      <c r="K72" s="95">
        <f t="shared" si="111"/>
        <v>31.624699999999997</v>
      </c>
      <c r="L72" s="95">
        <f t="shared" si="112"/>
        <v>31.624699999999997</v>
      </c>
      <c r="M72" s="95">
        <f t="shared" si="113"/>
        <v>31.620000000000001</v>
      </c>
      <c r="N72" s="95">
        <f t="shared" si="114"/>
        <v>31.620000000000001</v>
      </c>
      <c r="O72" s="183">
        <f t="shared" si="115"/>
        <v>22.450200000000031</v>
      </c>
    </row>
    <row r="73" s="59" customFormat="1" ht="30" customHeight="1">
      <c r="A73" s="179">
        <v>98</v>
      </c>
      <c r="B73" s="180" t="s">
        <v>912</v>
      </c>
      <c r="C73" s="181" t="s">
        <v>39</v>
      </c>
      <c r="D73" s="181">
        <v>1</v>
      </c>
      <c r="E73" s="181">
        <v>108.73</v>
      </c>
      <c r="F73" s="182">
        <v>110.36095</v>
      </c>
      <c r="G73" s="182">
        <v>110.9046</v>
      </c>
      <c r="H73" s="95">
        <f t="shared" si="108"/>
        <v>109.99851666666667</v>
      </c>
      <c r="I73" s="96">
        <f t="shared" si="109"/>
        <v>1.131697720609762</v>
      </c>
      <c r="J73" s="96">
        <f t="shared" si="110"/>
        <v>1.028829983261679</v>
      </c>
      <c r="K73" s="95">
        <f t="shared" si="111"/>
        <v>109.99851666666667</v>
      </c>
      <c r="L73" s="95">
        <f t="shared" si="112"/>
        <v>109.99851666666667</v>
      </c>
      <c r="M73" s="95">
        <f t="shared" si="113"/>
        <v>109.98999999999999</v>
      </c>
      <c r="N73" s="95">
        <f t="shared" si="114"/>
        <v>109.98999999999999</v>
      </c>
      <c r="O73" s="183">
        <f t="shared" si="115"/>
        <v>78.0929000000001</v>
      </c>
    </row>
    <row r="74" s="59" customFormat="1" ht="30" customHeight="1">
      <c r="A74" s="179">
        <v>100</v>
      </c>
      <c r="B74" s="180" t="s">
        <v>913</v>
      </c>
      <c r="C74" s="181" t="s">
        <v>39</v>
      </c>
      <c r="D74" s="181">
        <v>1</v>
      </c>
      <c r="E74" s="181">
        <v>312.60000000000002</v>
      </c>
      <c r="F74" s="182">
        <v>317.28900000000004</v>
      </c>
      <c r="G74" s="182">
        <v>318.85200000000003</v>
      </c>
      <c r="H74" s="95">
        <f t="shared" ref="H74:H99" si="116">AVERAGE(E74:G74)</f>
        <v>316.24700000000007</v>
      </c>
      <c r="I74" s="96">
        <f t="shared" ref="I74:I99" si="117">SQRT(((SUM((POWER(E74-H74,2)),(POWER(F74-H74,2)),(POWER(G74-H74,2)))/(COLUMNS(E74:G74)-1))))</f>
        <v>3.2536439571655729</v>
      </c>
      <c r="J74" s="96">
        <f t="shared" ref="J74:J99" si="118">I74/H74*100</f>
        <v>1.0288299832616821</v>
      </c>
      <c r="K74" s="95">
        <f t="shared" ref="K74:K99" si="119">((D74/3)*(SUM(E74:G74)))</f>
        <v>316.24700000000007</v>
      </c>
      <c r="L74" s="95">
        <f t="shared" ref="L74:L99" si="120">K74/D74</f>
        <v>316.24700000000007</v>
      </c>
      <c r="M74" s="95">
        <f t="shared" ref="M74:M99" si="121">ROUNDDOWN(L74,2)</f>
        <v>316.24000000000001</v>
      </c>
      <c r="N74" s="95">
        <f t="shared" ref="N74:N99" si="122">M74*D74</f>
        <v>316.24000000000001</v>
      </c>
      <c r="O74" s="183">
        <f t="shared" si="115"/>
        <v>224.53040000000033</v>
      </c>
    </row>
    <row r="75" s="59" customFormat="1" ht="30" customHeight="1">
      <c r="A75" s="179">
        <v>102</v>
      </c>
      <c r="B75" s="180" t="s">
        <v>914</v>
      </c>
      <c r="C75" s="181" t="s">
        <v>39</v>
      </c>
      <c r="D75" s="181">
        <v>1</v>
      </c>
      <c r="E75" s="181">
        <v>475.69999999999999</v>
      </c>
      <c r="F75" s="182">
        <v>482.83549999999997</v>
      </c>
      <c r="G75" s="182">
        <v>485.214</v>
      </c>
      <c r="H75" s="95">
        <f t="shared" si="116"/>
        <v>481.2498333333333</v>
      </c>
      <c r="I75" s="96">
        <f t="shared" si="117"/>
        <v>4.9512425797301978</v>
      </c>
      <c r="J75" s="96">
        <f t="shared" si="118"/>
        <v>1.0288299832616805</v>
      </c>
      <c r="K75" s="95">
        <f t="shared" si="119"/>
        <v>481.2498333333333</v>
      </c>
      <c r="L75" s="95">
        <f t="shared" si="120"/>
        <v>481.2498333333333</v>
      </c>
      <c r="M75" s="95">
        <f t="shared" si="121"/>
        <v>481.24000000000001</v>
      </c>
      <c r="N75" s="95">
        <f t="shared" si="122"/>
        <v>481.24000000000001</v>
      </c>
      <c r="O75" s="183">
        <f t="shared" si="115"/>
        <v>341.68040000000053</v>
      </c>
    </row>
    <row r="76" s="59" customFormat="1" ht="30" customHeight="1">
      <c r="A76" s="179">
        <v>103</v>
      </c>
      <c r="B76" s="180" t="s">
        <v>915</v>
      </c>
      <c r="C76" s="181" t="s">
        <v>39</v>
      </c>
      <c r="D76" s="181">
        <v>1</v>
      </c>
      <c r="E76" s="181">
        <v>392.79000000000002</v>
      </c>
      <c r="F76" s="182">
        <v>398.68185</v>
      </c>
      <c r="G76" s="182">
        <v>400.64580000000001</v>
      </c>
      <c r="H76" s="95">
        <f t="shared" si="116"/>
        <v>397.37255000000005</v>
      </c>
      <c r="I76" s="96">
        <f t="shared" si="117"/>
        <v>4.0882879396515026</v>
      </c>
      <c r="J76" s="96">
        <f t="shared" si="118"/>
        <v>1.0288299832616778</v>
      </c>
      <c r="K76" s="95">
        <f t="shared" si="119"/>
        <v>397.37255000000005</v>
      </c>
      <c r="L76" s="95">
        <f t="shared" si="120"/>
        <v>397.37255000000005</v>
      </c>
      <c r="M76" s="95">
        <f t="shared" si="121"/>
        <v>397.37</v>
      </c>
      <c r="N76" s="95">
        <f t="shared" si="122"/>
        <v>397.37</v>
      </c>
      <c r="O76" s="183">
        <f t="shared" si="115"/>
        <v>282.1327000000004</v>
      </c>
    </row>
    <row r="77" s="59" customFormat="1" ht="30" customHeight="1">
      <c r="A77" s="179">
        <v>105</v>
      </c>
      <c r="B77" s="180" t="s">
        <v>916</v>
      </c>
      <c r="C77" s="181" t="s">
        <v>39</v>
      </c>
      <c r="D77" s="181">
        <v>1</v>
      </c>
      <c r="E77" s="181">
        <v>299.01999999999998</v>
      </c>
      <c r="F77" s="182">
        <v>303.50529999999998</v>
      </c>
      <c r="G77" s="182">
        <v>305.00039999999996</v>
      </c>
      <c r="H77" s="95">
        <f t="shared" si="116"/>
        <v>302.50856666666664</v>
      </c>
      <c r="I77" s="96">
        <f t="shared" si="117"/>
        <v>3.1122988358018042</v>
      </c>
      <c r="J77" s="96">
        <f t="shared" si="118"/>
        <v>1.0288299832616765</v>
      </c>
      <c r="K77" s="95">
        <f t="shared" si="119"/>
        <v>302.50856666666664</v>
      </c>
      <c r="L77" s="95">
        <f t="shared" si="120"/>
        <v>302.50856666666664</v>
      </c>
      <c r="M77" s="95">
        <f t="shared" si="121"/>
        <v>302.5</v>
      </c>
      <c r="N77" s="95">
        <f t="shared" si="122"/>
        <v>302.5</v>
      </c>
      <c r="O77" s="183">
        <f t="shared" si="115"/>
        <v>214.77500000000032</v>
      </c>
    </row>
    <row r="78" s="59" customFormat="1" ht="30" customHeight="1">
      <c r="A78" s="179">
        <v>106</v>
      </c>
      <c r="B78" s="180" t="s">
        <v>917</v>
      </c>
      <c r="C78" s="181" t="s">
        <v>39</v>
      </c>
      <c r="D78" s="181">
        <v>1</v>
      </c>
      <c r="E78" s="181">
        <v>20.379999999999999</v>
      </c>
      <c r="F78" s="182">
        <v>20.685700000000001</v>
      </c>
      <c r="G78" s="182">
        <v>20.787599999999998</v>
      </c>
      <c r="H78" s="95">
        <f t="shared" si="116"/>
        <v>20.617766666666665</v>
      </c>
      <c r="I78" s="96">
        <f t="shared" si="117"/>
        <v>0.21212176534559862</v>
      </c>
      <c r="J78" s="96">
        <f t="shared" si="118"/>
        <v>1.0288299832616787</v>
      </c>
      <c r="K78" s="95">
        <f t="shared" si="119"/>
        <v>20.617766666666665</v>
      </c>
      <c r="L78" s="95">
        <f t="shared" si="120"/>
        <v>20.617766666666665</v>
      </c>
      <c r="M78" s="95">
        <f t="shared" si="121"/>
        <v>20.609999999999999</v>
      </c>
      <c r="N78" s="95">
        <f t="shared" si="122"/>
        <v>20.609999999999999</v>
      </c>
      <c r="O78" s="183">
        <f t="shared" si="115"/>
        <v>14.63310000000002</v>
      </c>
    </row>
    <row r="79" s="59" customFormat="1" ht="30" customHeight="1">
      <c r="A79" s="179">
        <v>107</v>
      </c>
      <c r="B79" s="180" t="s">
        <v>918</v>
      </c>
      <c r="C79" s="181" t="s">
        <v>39</v>
      </c>
      <c r="D79" s="181">
        <v>1</v>
      </c>
      <c r="E79" s="181">
        <v>62.530000000000001</v>
      </c>
      <c r="F79" s="182">
        <v>63.467950000000002</v>
      </c>
      <c r="G79" s="182">
        <v>63.7806</v>
      </c>
      <c r="H79" s="95">
        <f t="shared" si="116"/>
        <v>63.259516666666663</v>
      </c>
      <c r="I79" s="96">
        <f t="shared" si="117"/>
        <v>0.65083287473308593</v>
      </c>
      <c r="J79" s="96">
        <f t="shared" si="118"/>
        <v>1.0288299832616794</v>
      </c>
      <c r="K79" s="95">
        <f t="shared" si="119"/>
        <v>63.259516666666663</v>
      </c>
      <c r="L79" s="95">
        <f t="shared" si="120"/>
        <v>63.259516666666663</v>
      </c>
      <c r="M79" s="95">
        <f t="shared" si="121"/>
        <v>63.25</v>
      </c>
      <c r="N79" s="95">
        <f t="shared" si="122"/>
        <v>63.25</v>
      </c>
      <c r="O79" s="183">
        <f t="shared" si="115"/>
        <v>44.907500000000063</v>
      </c>
    </row>
    <row r="80" s="59" customFormat="1" ht="30" customHeight="1">
      <c r="A80" s="179">
        <v>108</v>
      </c>
      <c r="B80" s="180" t="s">
        <v>919</v>
      </c>
      <c r="C80" s="181" t="s">
        <v>39</v>
      </c>
      <c r="D80" s="181">
        <v>1</v>
      </c>
      <c r="E80" s="181">
        <v>125.04000000000001</v>
      </c>
      <c r="F80" s="182">
        <v>126.91560000000001</v>
      </c>
      <c r="G80" s="182">
        <v>127.5408</v>
      </c>
      <c r="H80" s="95">
        <f t="shared" si="116"/>
        <v>126.4988</v>
      </c>
      <c r="I80" s="96">
        <f t="shared" si="117"/>
        <v>1.3014575828662265</v>
      </c>
      <c r="J80" s="96">
        <f t="shared" si="118"/>
        <v>1.0288299832616803</v>
      </c>
      <c r="K80" s="95">
        <f t="shared" si="119"/>
        <v>126.49879999999999</v>
      </c>
      <c r="L80" s="95">
        <f t="shared" si="120"/>
        <v>126.49879999999999</v>
      </c>
      <c r="M80" s="95">
        <f t="shared" si="121"/>
        <v>126.48999999999999</v>
      </c>
      <c r="N80" s="95">
        <f t="shared" si="122"/>
        <v>126.48999999999999</v>
      </c>
      <c r="O80" s="183">
        <f t="shared" si="115"/>
        <v>89.807900000000132</v>
      </c>
    </row>
    <row r="81" s="59" customFormat="1" ht="30" customHeight="1">
      <c r="A81" s="179">
        <v>111</v>
      </c>
      <c r="B81" s="180" t="s">
        <v>920</v>
      </c>
      <c r="C81" s="181" t="s">
        <v>39</v>
      </c>
      <c r="D81" s="181">
        <v>1</v>
      </c>
      <c r="E81" s="181">
        <v>339.77999999999997</v>
      </c>
      <c r="F81" s="182">
        <v>344.87669999999997</v>
      </c>
      <c r="G81" s="182">
        <v>346.57559999999995</v>
      </c>
      <c r="H81" s="95">
        <f t="shared" si="116"/>
        <v>343.74409999999995</v>
      </c>
      <c r="I81" s="96">
        <f t="shared" si="117"/>
        <v>3.5365423664930042</v>
      </c>
      <c r="J81" s="96">
        <f t="shared" si="118"/>
        <v>1.0288299832616776</v>
      </c>
      <c r="K81" s="95">
        <f t="shared" si="119"/>
        <v>343.74409999999995</v>
      </c>
      <c r="L81" s="95">
        <f t="shared" si="120"/>
        <v>343.74409999999995</v>
      </c>
      <c r="M81" s="95">
        <f t="shared" si="121"/>
        <v>343.74000000000001</v>
      </c>
      <c r="N81" s="95">
        <f t="shared" si="122"/>
        <v>343.74000000000001</v>
      </c>
      <c r="O81" s="183">
        <f t="shared" si="115"/>
        <v>244.05540000000036</v>
      </c>
    </row>
    <row r="82" s="59" customFormat="1" ht="30" customHeight="1">
      <c r="A82" s="179">
        <v>112</v>
      </c>
      <c r="B82" s="180" t="s">
        <v>921</v>
      </c>
      <c r="C82" s="181" t="s">
        <v>39</v>
      </c>
      <c r="D82" s="181">
        <v>1</v>
      </c>
      <c r="E82" s="181">
        <v>540.95000000000005</v>
      </c>
      <c r="F82" s="182">
        <v>549.06425000000002</v>
      </c>
      <c r="G82" s="182">
        <v>551.76900000000001</v>
      </c>
      <c r="H82" s="95">
        <f t="shared" si="116"/>
        <v>547.26108333333343</v>
      </c>
      <c r="I82" s="96">
        <f t="shared" si="117"/>
        <v>5.6303861120560015</v>
      </c>
      <c r="J82" s="96">
        <f t="shared" si="118"/>
        <v>1.0288299832616761</v>
      </c>
      <c r="K82" s="95">
        <f t="shared" si="119"/>
        <v>547.26108333333332</v>
      </c>
      <c r="L82" s="95">
        <f t="shared" si="120"/>
        <v>547.26108333333332</v>
      </c>
      <c r="M82" s="95">
        <f t="shared" si="121"/>
        <v>547.25999999999999</v>
      </c>
      <c r="N82" s="95">
        <f t="shared" si="122"/>
        <v>547.25999999999999</v>
      </c>
      <c r="O82" s="183">
        <f t="shared" si="115"/>
        <v>388.55460000000056</v>
      </c>
    </row>
    <row r="83" s="59" customFormat="1" ht="30" customHeight="1">
      <c r="A83" s="179">
        <v>113</v>
      </c>
      <c r="B83" s="180" t="s">
        <v>922</v>
      </c>
      <c r="C83" s="181" t="s">
        <v>39</v>
      </c>
      <c r="D83" s="181">
        <v>1</v>
      </c>
      <c r="E83" s="181">
        <v>67.959999999999994</v>
      </c>
      <c r="F83" s="182">
        <v>68.979399999999998</v>
      </c>
      <c r="G83" s="182">
        <v>69.319199999999995</v>
      </c>
      <c r="H83" s="95">
        <f t="shared" si="116"/>
        <v>68.752866666666662</v>
      </c>
      <c r="I83" s="96">
        <f t="shared" si="117"/>
        <v>0.70735010661859321</v>
      </c>
      <c r="J83" s="96">
        <f t="shared" si="118"/>
        <v>1.0288299832616821</v>
      </c>
      <c r="K83" s="95">
        <f t="shared" si="119"/>
        <v>68.752866666666648</v>
      </c>
      <c r="L83" s="95">
        <f t="shared" si="120"/>
        <v>68.752866666666648</v>
      </c>
      <c r="M83" s="95">
        <f t="shared" si="121"/>
        <v>68.75</v>
      </c>
      <c r="N83" s="95">
        <f t="shared" si="122"/>
        <v>68.75</v>
      </c>
      <c r="O83" s="183">
        <f t="shared" si="115"/>
        <v>48.812500000000071</v>
      </c>
    </row>
    <row r="84" s="59" customFormat="1" ht="30" customHeight="1">
      <c r="A84" s="179">
        <v>114</v>
      </c>
      <c r="B84" s="180" t="s">
        <v>923</v>
      </c>
      <c r="C84" s="181" t="s">
        <v>39</v>
      </c>
      <c r="D84" s="181">
        <v>1</v>
      </c>
      <c r="E84" s="184">
        <v>1060.1199999999999</v>
      </c>
      <c r="F84" s="182">
        <v>1076.0218</v>
      </c>
      <c r="G84" s="182">
        <v>1081.3223999999998</v>
      </c>
      <c r="H84" s="95">
        <f t="shared" si="116"/>
        <v>1072.4880666666666</v>
      </c>
      <c r="I84" s="96">
        <f t="shared" si="117"/>
        <v>11.034078796770158</v>
      </c>
      <c r="J84" s="96">
        <f t="shared" si="118"/>
        <v>1.0288299832616778</v>
      </c>
      <c r="K84" s="95">
        <f t="shared" si="119"/>
        <v>1072.4880666666663</v>
      </c>
      <c r="L84" s="95">
        <f t="shared" si="120"/>
        <v>1072.4880666666663</v>
      </c>
      <c r="M84" s="95">
        <f t="shared" si="121"/>
        <v>1072.48</v>
      </c>
      <c r="N84" s="95">
        <f t="shared" si="122"/>
        <v>1072.48</v>
      </c>
      <c r="O84" s="183">
        <f t="shared" si="115"/>
        <v>761.46080000000109</v>
      </c>
    </row>
    <row r="85" s="59" customFormat="1" ht="30" customHeight="1">
      <c r="A85" s="179">
        <v>115</v>
      </c>
      <c r="B85" s="180" t="s">
        <v>924</v>
      </c>
      <c r="C85" s="181" t="s">
        <v>39</v>
      </c>
      <c r="D85" s="181">
        <v>1</v>
      </c>
      <c r="E85" s="181">
        <v>31.260000000000002</v>
      </c>
      <c r="F85" s="182">
        <v>31.728900000000003</v>
      </c>
      <c r="G85" s="182">
        <v>31.885200000000001</v>
      </c>
      <c r="H85" s="95">
        <f t="shared" si="116"/>
        <v>31.624700000000001</v>
      </c>
      <c r="I85" s="96">
        <f t="shared" si="117"/>
        <v>0.32536439571655662</v>
      </c>
      <c r="J85" s="96">
        <f t="shared" si="118"/>
        <v>1.0288299832616803</v>
      </c>
      <c r="K85" s="95">
        <f t="shared" si="119"/>
        <v>31.624699999999997</v>
      </c>
      <c r="L85" s="95">
        <f t="shared" si="120"/>
        <v>31.624699999999997</v>
      </c>
      <c r="M85" s="95">
        <f t="shared" si="121"/>
        <v>31.620000000000001</v>
      </c>
      <c r="N85" s="95">
        <f t="shared" si="122"/>
        <v>31.620000000000001</v>
      </c>
      <c r="O85" s="183">
        <f t="shared" si="115"/>
        <v>22.450200000000031</v>
      </c>
    </row>
    <row r="86" s="59" customFormat="1" ht="30" customHeight="1">
      <c r="A86" s="179">
        <v>116</v>
      </c>
      <c r="B86" s="180" t="s">
        <v>925</v>
      </c>
      <c r="C86" s="181" t="s">
        <v>39</v>
      </c>
      <c r="D86" s="181">
        <v>1</v>
      </c>
      <c r="E86" s="181">
        <v>31.260000000000002</v>
      </c>
      <c r="F86" s="182">
        <v>31.728900000000003</v>
      </c>
      <c r="G86" s="182">
        <v>31.885200000000001</v>
      </c>
      <c r="H86" s="95">
        <f t="shared" si="116"/>
        <v>31.624700000000001</v>
      </c>
      <c r="I86" s="96">
        <f t="shared" si="117"/>
        <v>0.32536439571655662</v>
      </c>
      <c r="J86" s="96">
        <f t="shared" si="118"/>
        <v>1.0288299832616803</v>
      </c>
      <c r="K86" s="95">
        <f t="shared" si="119"/>
        <v>31.624699999999997</v>
      </c>
      <c r="L86" s="95">
        <f t="shared" si="120"/>
        <v>31.624699999999997</v>
      </c>
      <c r="M86" s="95">
        <f t="shared" si="121"/>
        <v>31.620000000000001</v>
      </c>
      <c r="N86" s="95">
        <f t="shared" si="122"/>
        <v>31.620000000000001</v>
      </c>
      <c r="O86" s="183">
        <f t="shared" si="115"/>
        <v>22.450200000000031</v>
      </c>
    </row>
    <row r="87" s="59" customFormat="1" ht="30" customHeight="1">
      <c r="A87" s="179">
        <v>117</v>
      </c>
      <c r="B87" s="180" t="s">
        <v>926</v>
      </c>
      <c r="C87" s="181" t="s">
        <v>39</v>
      </c>
      <c r="D87" s="181">
        <v>1</v>
      </c>
      <c r="E87" s="181">
        <v>62.530000000000001</v>
      </c>
      <c r="F87" s="182">
        <v>63.467950000000002</v>
      </c>
      <c r="G87" s="182">
        <v>63.7806</v>
      </c>
      <c r="H87" s="95">
        <f t="shared" si="116"/>
        <v>63.259516666666663</v>
      </c>
      <c r="I87" s="96">
        <f t="shared" si="117"/>
        <v>0.65083287473308593</v>
      </c>
      <c r="J87" s="96">
        <f t="shared" si="118"/>
        <v>1.0288299832616794</v>
      </c>
      <c r="K87" s="95">
        <f t="shared" si="119"/>
        <v>63.259516666666663</v>
      </c>
      <c r="L87" s="95">
        <f t="shared" si="120"/>
        <v>63.259516666666663</v>
      </c>
      <c r="M87" s="95">
        <f t="shared" si="121"/>
        <v>63.25</v>
      </c>
      <c r="N87" s="95">
        <f t="shared" si="122"/>
        <v>63.25</v>
      </c>
      <c r="O87" s="183">
        <f t="shared" si="115"/>
        <v>44.907500000000063</v>
      </c>
    </row>
    <row r="88" s="59" customFormat="1" ht="30" customHeight="1">
      <c r="A88" s="179">
        <v>119</v>
      </c>
      <c r="B88" s="180" t="s">
        <v>927</v>
      </c>
      <c r="C88" s="181" t="s">
        <v>39</v>
      </c>
      <c r="D88" s="181">
        <v>1</v>
      </c>
      <c r="E88" s="181">
        <v>297.64999999999998</v>
      </c>
      <c r="F88" s="182">
        <v>302.11474999999996</v>
      </c>
      <c r="G88" s="182">
        <v>303.60299999999995</v>
      </c>
      <c r="H88" s="95">
        <f t="shared" si="116"/>
        <v>301.1225833333333</v>
      </c>
      <c r="I88" s="96">
        <f t="shared" si="117"/>
        <v>3.0980394237054587</v>
      </c>
      <c r="J88" s="96">
        <f t="shared" si="118"/>
        <v>1.0288299832616759</v>
      </c>
      <c r="K88" s="95">
        <f t="shared" si="119"/>
        <v>301.1225833333333</v>
      </c>
      <c r="L88" s="95">
        <f t="shared" si="120"/>
        <v>301.1225833333333</v>
      </c>
      <c r="M88" s="95">
        <f t="shared" si="121"/>
        <v>301.12</v>
      </c>
      <c r="N88" s="95">
        <f t="shared" si="122"/>
        <v>301.12</v>
      </c>
      <c r="O88" s="183">
        <f t="shared" si="115"/>
        <v>213.79520000000031</v>
      </c>
    </row>
    <row r="89" s="59" customFormat="1" ht="30" customHeight="1">
      <c r="A89" s="179">
        <v>120</v>
      </c>
      <c r="B89" s="180" t="s">
        <v>928</v>
      </c>
      <c r="C89" s="181" t="s">
        <v>39</v>
      </c>
      <c r="D89" s="181">
        <v>1</v>
      </c>
      <c r="E89" s="181">
        <v>149.50999999999999</v>
      </c>
      <c r="F89" s="182">
        <v>151.75264999999999</v>
      </c>
      <c r="G89" s="182">
        <v>152.50019999999998</v>
      </c>
      <c r="H89" s="95">
        <f t="shared" si="116"/>
        <v>151.25428333333332</v>
      </c>
      <c r="I89" s="96">
        <f t="shared" si="117"/>
        <v>1.5561494179009021</v>
      </c>
      <c r="J89" s="96">
        <f t="shared" si="118"/>
        <v>1.0288299832616765</v>
      </c>
      <c r="K89" s="95">
        <f t="shared" si="119"/>
        <v>151.25428333333332</v>
      </c>
      <c r="L89" s="95">
        <f t="shared" si="120"/>
        <v>151.25428333333332</v>
      </c>
      <c r="M89" s="95">
        <f t="shared" si="121"/>
        <v>151.25</v>
      </c>
      <c r="N89" s="95">
        <f t="shared" si="122"/>
        <v>151.25</v>
      </c>
      <c r="O89" s="183">
        <f t="shared" si="115"/>
        <v>107.38750000000016</v>
      </c>
    </row>
    <row r="90" s="59" customFormat="1" ht="30" customHeight="1">
      <c r="A90" s="179">
        <v>122</v>
      </c>
      <c r="B90" s="180" t="s">
        <v>929</v>
      </c>
      <c r="C90" s="181" t="s">
        <v>39</v>
      </c>
      <c r="D90" s="181">
        <v>1</v>
      </c>
      <c r="E90" s="184">
        <v>2093.0599999999999</v>
      </c>
      <c r="F90" s="182">
        <v>2124.4558999999999</v>
      </c>
      <c r="G90" s="182">
        <v>2134.9211999999998</v>
      </c>
      <c r="H90" s="95">
        <f t="shared" si="116"/>
        <v>2117.4790333333335</v>
      </c>
      <c r="I90" s="96">
        <f t="shared" si="117"/>
        <v>21.785259184212848</v>
      </c>
      <c r="J90" s="96">
        <f t="shared" si="118"/>
        <v>1.0288299832616765</v>
      </c>
      <c r="K90" s="95">
        <f t="shared" si="119"/>
        <v>2117.4790333333331</v>
      </c>
      <c r="L90" s="95">
        <f t="shared" si="120"/>
        <v>2117.4790333333331</v>
      </c>
      <c r="M90" s="95">
        <f t="shared" si="121"/>
        <v>2117.4699999999998</v>
      </c>
      <c r="N90" s="95">
        <f t="shared" si="122"/>
        <v>2117.4699999999998</v>
      </c>
      <c r="O90" s="183">
        <f t="shared" si="115"/>
        <v>1503.4037000000021</v>
      </c>
    </row>
    <row r="91" s="59" customFormat="1" ht="30" customHeight="1">
      <c r="A91" s="179">
        <v>123</v>
      </c>
      <c r="B91" s="180" t="s">
        <v>930</v>
      </c>
      <c r="C91" s="181" t="s">
        <v>39</v>
      </c>
      <c r="D91" s="181">
        <v>1</v>
      </c>
      <c r="E91" s="181">
        <v>978.58000000000004</v>
      </c>
      <c r="F91" s="182">
        <v>993.25870000000009</v>
      </c>
      <c r="G91" s="182">
        <v>998.15160000000003</v>
      </c>
      <c r="H91" s="95">
        <f t="shared" si="116"/>
        <v>989.99676666666676</v>
      </c>
      <c r="I91" s="96">
        <f t="shared" si="117"/>
        <v>10.185383568787843</v>
      </c>
      <c r="J91" s="96">
        <f t="shared" si="118"/>
        <v>1.0288299832616803</v>
      </c>
      <c r="K91" s="95">
        <f t="shared" si="119"/>
        <v>989.99676666666676</v>
      </c>
      <c r="L91" s="95">
        <f t="shared" si="120"/>
        <v>989.99676666666676</v>
      </c>
      <c r="M91" s="95">
        <f t="shared" si="121"/>
        <v>989.99000000000001</v>
      </c>
      <c r="N91" s="95">
        <f t="shared" si="122"/>
        <v>989.99000000000001</v>
      </c>
      <c r="O91" s="183">
        <f t="shared" si="115"/>
        <v>702.89290000000096</v>
      </c>
    </row>
    <row r="92" s="59" customFormat="1" ht="30" customHeight="1">
      <c r="A92" s="179">
        <v>127</v>
      </c>
      <c r="B92" s="180" t="s">
        <v>931</v>
      </c>
      <c r="C92" s="181" t="s">
        <v>39</v>
      </c>
      <c r="D92" s="181">
        <v>1</v>
      </c>
      <c r="E92" s="184">
        <v>6931.5699999999997</v>
      </c>
      <c r="F92" s="182">
        <v>7035.5435499999994</v>
      </c>
      <c r="G92" s="182">
        <v>7070.2013999999999</v>
      </c>
      <c r="H92" s="95">
        <f t="shared" si="116"/>
        <v>7012.4383166666667</v>
      </c>
      <c r="I92" s="96">
        <f t="shared" si="117"/>
        <v>72.146067959597346</v>
      </c>
      <c r="J92" s="96">
        <f t="shared" si="118"/>
        <v>1.0288299832616805</v>
      </c>
      <c r="K92" s="95">
        <f t="shared" si="119"/>
        <v>7012.4383166666667</v>
      </c>
      <c r="L92" s="95">
        <f t="shared" si="120"/>
        <v>7012.4383166666667</v>
      </c>
      <c r="M92" s="95">
        <f t="shared" si="121"/>
        <v>7012.4300000000003</v>
      </c>
      <c r="N92" s="95">
        <f t="shared" si="122"/>
        <v>7012.4300000000003</v>
      </c>
      <c r="O92" s="183">
        <f t="shared" si="115"/>
        <v>4978.8253000000077</v>
      </c>
    </row>
    <row r="93" s="59" customFormat="1" ht="30" customHeight="1">
      <c r="A93" s="179">
        <v>128</v>
      </c>
      <c r="B93" s="180" t="s">
        <v>932</v>
      </c>
      <c r="C93" s="181" t="s">
        <v>39</v>
      </c>
      <c r="D93" s="181">
        <v>1</v>
      </c>
      <c r="E93" s="181">
        <v>93.780000000000001</v>
      </c>
      <c r="F93" s="182">
        <v>95.186700000000002</v>
      </c>
      <c r="G93" s="182">
        <v>95.655600000000007</v>
      </c>
      <c r="H93" s="95">
        <f t="shared" si="116"/>
        <v>94.874099999999999</v>
      </c>
      <c r="I93" s="96">
        <f t="shared" si="117"/>
        <v>0.97609318714967197</v>
      </c>
      <c r="J93" s="96">
        <f t="shared" si="118"/>
        <v>1.0288299832616825</v>
      </c>
      <c r="K93" s="95">
        <f t="shared" si="119"/>
        <v>94.874099999999999</v>
      </c>
      <c r="L93" s="95">
        <f t="shared" si="120"/>
        <v>94.874099999999999</v>
      </c>
      <c r="M93" s="95">
        <f t="shared" si="121"/>
        <v>94.870000000000005</v>
      </c>
      <c r="N93" s="95">
        <f t="shared" si="122"/>
        <v>94.870000000000005</v>
      </c>
      <c r="O93" s="183">
        <f t="shared" si="115"/>
        <v>67.357700000000108</v>
      </c>
    </row>
    <row r="94" s="59" customFormat="1" ht="30" customHeight="1">
      <c r="A94" s="179">
        <v>130</v>
      </c>
      <c r="B94" s="180" t="s">
        <v>933</v>
      </c>
      <c r="C94" s="181" t="s">
        <v>39</v>
      </c>
      <c r="D94" s="181">
        <v>1</v>
      </c>
      <c r="E94" s="181">
        <v>376.48000000000002</v>
      </c>
      <c r="F94" s="182">
        <v>382.12720000000002</v>
      </c>
      <c r="G94" s="182">
        <v>384.00960000000003</v>
      </c>
      <c r="H94" s="95">
        <f t="shared" si="116"/>
        <v>380.87226666666669</v>
      </c>
      <c r="I94" s="96">
        <f t="shared" si="117"/>
        <v>3.9185280773950546</v>
      </c>
      <c r="J94" s="96">
        <f t="shared" si="118"/>
        <v>1.0288299832616816</v>
      </c>
      <c r="K94" s="95">
        <f t="shared" si="119"/>
        <v>380.87226666666663</v>
      </c>
      <c r="L94" s="95">
        <f t="shared" si="120"/>
        <v>380.87226666666663</v>
      </c>
      <c r="M94" s="95">
        <f t="shared" si="121"/>
        <v>380.87</v>
      </c>
      <c r="N94" s="95">
        <f t="shared" si="122"/>
        <v>380.87</v>
      </c>
      <c r="O94" s="183">
        <f t="shared" si="115"/>
        <v>270.41770000000042</v>
      </c>
    </row>
    <row r="95" s="59" customFormat="1" ht="30" customHeight="1">
      <c r="A95" s="179">
        <v>131</v>
      </c>
      <c r="B95" s="180" t="s">
        <v>934</v>
      </c>
      <c r="C95" s="181" t="s">
        <v>39</v>
      </c>
      <c r="D95" s="181">
        <v>1</v>
      </c>
      <c r="E95" s="181">
        <v>62.530000000000001</v>
      </c>
      <c r="F95" s="182">
        <v>63.467950000000002</v>
      </c>
      <c r="G95" s="182">
        <v>63.7806</v>
      </c>
      <c r="H95" s="95">
        <f t="shared" si="116"/>
        <v>63.259516666666663</v>
      </c>
      <c r="I95" s="96">
        <f t="shared" si="117"/>
        <v>0.65083287473308593</v>
      </c>
      <c r="J95" s="96">
        <f t="shared" si="118"/>
        <v>1.0288299832616794</v>
      </c>
      <c r="K95" s="95">
        <f t="shared" si="119"/>
        <v>63.259516666666663</v>
      </c>
      <c r="L95" s="95">
        <f t="shared" si="120"/>
        <v>63.259516666666663</v>
      </c>
      <c r="M95" s="95">
        <f t="shared" si="121"/>
        <v>63.25</v>
      </c>
      <c r="N95" s="95">
        <f t="shared" si="122"/>
        <v>63.25</v>
      </c>
      <c r="O95" s="183">
        <f t="shared" si="115"/>
        <v>44.907500000000063</v>
      </c>
    </row>
    <row r="96" s="59" customFormat="1" ht="30" customHeight="1">
      <c r="A96" s="179">
        <v>132</v>
      </c>
      <c r="B96" s="180" t="s">
        <v>935</v>
      </c>
      <c r="C96" s="181" t="s">
        <v>39</v>
      </c>
      <c r="D96" s="181">
        <v>1</v>
      </c>
      <c r="E96" s="181">
        <v>129.12</v>
      </c>
      <c r="F96" s="182">
        <v>131.05680000000001</v>
      </c>
      <c r="G96" s="182">
        <v>131.70240000000001</v>
      </c>
      <c r="H96" s="95">
        <f t="shared" si="116"/>
        <v>130.62640000000002</v>
      </c>
      <c r="I96" s="96">
        <f t="shared" si="117"/>
        <v>1.3439235692553388</v>
      </c>
      <c r="J96" s="96">
        <f t="shared" si="118"/>
        <v>1.0288299832616827</v>
      </c>
      <c r="K96" s="95">
        <f t="shared" si="119"/>
        <v>130.62639999999999</v>
      </c>
      <c r="L96" s="95">
        <f t="shared" si="120"/>
        <v>130.62639999999999</v>
      </c>
      <c r="M96" s="95">
        <f t="shared" si="121"/>
        <v>130.62</v>
      </c>
      <c r="N96" s="95">
        <f t="shared" si="122"/>
        <v>130.62</v>
      </c>
      <c r="O96" s="183">
        <f t="shared" si="115"/>
        <v>92.740200000000129</v>
      </c>
    </row>
    <row r="97" s="59" customFormat="1" ht="30" customHeight="1">
      <c r="A97" s="179">
        <v>133</v>
      </c>
      <c r="B97" s="180" t="s">
        <v>936</v>
      </c>
      <c r="C97" s="181" t="s">
        <v>39</v>
      </c>
      <c r="D97" s="181">
        <v>1</v>
      </c>
      <c r="E97" s="181">
        <v>74.75</v>
      </c>
      <c r="F97" s="182">
        <v>75.871250000000003</v>
      </c>
      <c r="G97" s="182">
        <v>76.245000000000005</v>
      </c>
      <c r="H97" s="95">
        <f t="shared" si="116"/>
        <v>75.622083333333336</v>
      </c>
      <c r="I97" s="96">
        <f t="shared" si="117"/>
        <v>0.77802266730046954</v>
      </c>
      <c r="J97" s="96">
        <f t="shared" si="118"/>
        <v>1.0288299832616832</v>
      </c>
      <c r="K97" s="95">
        <f t="shared" si="119"/>
        <v>75.622083333333336</v>
      </c>
      <c r="L97" s="95">
        <f t="shared" si="120"/>
        <v>75.622083333333336</v>
      </c>
      <c r="M97" s="95">
        <f t="shared" si="121"/>
        <v>75.620000000000005</v>
      </c>
      <c r="N97" s="95">
        <f t="shared" si="122"/>
        <v>75.620000000000005</v>
      </c>
      <c r="O97" s="183">
        <f t="shared" si="115"/>
        <v>53.690200000000075</v>
      </c>
    </row>
    <row r="98" s="59" customFormat="1" ht="30" customHeight="1">
      <c r="A98" s="179">
        <v>134</v>
      </c>
      <c r="B98" s="180" t="s">
        <v>937</v>
      </c>
      <c r="C98" s="181" t="s">
        <v>39</v>
      </c>
      <c r="D98" s="181">
        <v>1</v>
      </c>
      <c r="E98" s="181">
        <v>665.98000000000002</v>
      </c>
      <c r="F98" s="182">
        <v>675.96969999999999</v>
      </c>
      <c r="G98" s="182">
        <v>679.29960000000005</v>
      </c>
      <c r="H98" s="95">
        <f t="shared" si="116"/>
        <v>673.74976666666669</v>
      </c>
      <c r="I98" s="96">
        <f t="shared" si="117"/>
        <v>6.9317396116222856</v>
      </c>
      <c r="J98" s="96">
        <f t="shared" si="118"/>
        <v>1.0288299832616816</v>
      </c>
      <c r="K98" s="95">
        <f t="shared" si="119"/>
        <v>673.74976666666669</v>
      </c>
      <c r="L98" s="95">
        <f t="shared" si="120"/>
        <v>673.74976666666669</v>
      </c>
      <c r="M98" s="95">
        <f t="shared" si="121"/>
        <v>673.74000000000001</v>
      </c>
      <c r="N98" s="95">
        <f t="shared" si="122"/>
        <v>673.74000000000001</v>
      </c>
      <c r="O98" s="183">
        <f t="shared" si="115"/>
        <v>478.35540000000071</v>
      </c>
    </row>
    <row r="99" s="59" customFormat="1" ht="30" customHeight="1">
      <c r="A99" s="179">
        <v>138</v>
      </c>
      <c r="B99" s="180" t="s">
        <v>938</v>
      </c>
      <c r="C99" s="181" t="s">
        <v>39</v>
      </c>
      <c r="D99" s="181">
        <v>1</v>
      </c>
      <c r="E99" s="184">
        <v>3240.1700000000001</v>
      </c>
      <c r="F99" s="182">
        <v>3288.7725500000001</v>
      </c>
      <c r="G99" s="182">
        <v>3304.9733999999999</v>
      </c>
      <c r="H99" s="95">
        <f t="shared" si="116"/>
        <v>3277.9719833333329</v>
      </c>
      <c r="I99" s="96">
        <f t="shared" si="117"/>
        <v>33.724758607450823</v>
      </c>
      <c r="J99" s="96">
        <f t="shared" si="118"/>
        <v>1.0288299832616781</v>
      </c>
      <c r="K99" s="95">
        <f t="shared" si="119"/>
        <v>3277.9719833333329</v>
      </c>
      <c r="L99" s="95">
        <f t="shared" si="120"/>
        <v>3277.9719833333329</v>
      </c>
      <c r="M99" s="95">
        <f t="shared" si="121"/>
        <v>3277.9699999999998</v>
      </c>
      <c r="N99" s="95">
        <f t="shared" si="122"/>
        <v>3277.9699999999998</v>
      </c>
      <c r="O99" s="183">
        <f t="shared" si="115"/>
        <v>2327.3587000000034</v>
      </c>
    </row>
    <row r="100" s="59" customFormat="1" ht="30" customHeight="1">
      <c r="A100" s="179">
        <v>139</v>
      </c>
      <c r="B100" s="180" t="s">
        <v>939</v>
      </c>
      <c r="C100" s="181" t="s">
        <v>39</v>
      </c>
      <c r="D100" s="181">
        <v>1</v>
      </c>
      <c r="E100" s="184">
        <v>1635.03</v>
      </c>
      <c r="F100" s="182">
        <v>1659.5554500000001</v>
      </c>
      <c r="G100" s="182">
        <v>1667.7305999999999</v>
      </c>
      <c r="H100" s="95">
        <f t="shared" ref="H100:H163" si="123">AVERAGE(E100:G100)</f>
        <v>1654.1053499999998</v>
      </c>
      <c r="I100" s="96">
        <f t="shared" ref="I100:I163" si="124">SQRT(((SUM((POWER(E100-H100,2)),(POWER(F100-H100,2)),(POWER(G100-H100,2)))/(COLUMNS(E100:G100)-1))))</f>
        <v>17.017931795535528</v>
      </c>
      <c r="J100" s="96">
        <f t="shared" ref="J100:J163" si="125">I100/H100*100</f>
        <v>1.0288299832616785</v>
      </c>
      <c r="K100" s="95">
        <f t="shared" ref="K100:K163" si="126">((D100/3)*(SUM(E100:G100)))</f>
        <v>1654.1053499999998</v>
      </c>
      <c r="L100" s="95">
        <f t="shared" ref="L100:L163" si="127">K100/D100</f>
        <v>1654.1053499999998</v>
      </c>
      <c r="M100" s="95">
        <f t="shared" ref="M100:M163" si="128">ROUNDDOWN(L100,2)</f>
        <v>1654.0999999999999</v>
      </c>
      <c r="N100" s="95">
        <f t="shared" ref="N100:N163" si="129">M100*D100</f>
        <v>1654.0999999999999</v>
      </c>
      <c r="O100" s="183">
        <f t="shared" si="115"/>
        <v>1174.4110000000016</v>
      </c>
    </row>
    <row r="101" s="59" customFormat="1" ht="30" customHeight="1">
      <c r="A101" s="179">
        <v>142</v>
      </c>
      <c r="B101" s="180" t="s">
        <v>940</v>
      </c>
      <c r="C101" s="181" t="s">
        <v>39</v>
      </c>
      <c r="D101" s="181">
        <v>1</v>
      </c>
      <c r="E101" s="184">
        <v>1666.3</v>
      </c>
      <c r="F101" s="182">
        <v>1691.2945</v>
      </c>
      <c r="G101" s="182">
        <v>1699.626</v>
      </c>
      <c r="H101" s="95">
        <f t="shared" si="123"/>
        <v>1685.7401666666667</v>
      </c>
      <c r="I101" s="96">
        <f t="shared" si="124"/>
        <v>17.343400274552096</v>
      </c>
      <c r="J101" s="96">
        <f t="shared" si="125"/>
        <v>1.0288299832616807</v>
      </c>
      <c r="K101" s="95">
        <f t="shared" si="126"/>
        <v>1685.7401666666667</v>
      </c>
      <c r="L101" s="95">
        <f t="shared" si="127"/>
        <v>1685.7401666666667</v>
      </c>
      <c r="M101" s="95">
        <f t="shared" si="128"/>
        <v>1685.74</v>
      </c>
      <c r="N101" s="95">
        <f t="shared" si="129"/>
        <v>1685.74</v>
      </c>
      <c r="O101" s="183">
        <f t="shared" si="115"/>
        <v>1196.8754000000017</v>
      </c>
    </row>
    <row r="102" s="59" customFormat="1" ht="30" customHeight="1">
      <c r="A102" s="179">
        <v>145</v>
      </c>
      <c r="B102" s="180" t="s">
        <v>941</v>
      </c>
      <c r="C102" s="181" t="s">
        <v>39</v>
      </c>
      <c r="D102" s="181">
        <v>1</v>
      </c>
      <c r="E102" s="184">
        <v>6386.5600000000004</v>
      </c>
      <c r="F102" s="182">
        <v>6482.3584000000001</v>
      </c>
      <c r="G102" s="182">
        <v>6514.2912000000006</v>
      </c>
      <c r="H102" s="95">
        <f t="shared" si="123"/>
        <v>6461.0698666666676</v>
      </c>
      <c r="I102" s="96">
        <f t="shared" si="124"/>
        <v>66.473424027752145</v>
      </c>
      <c r="J102" s="96">
        <f t="shared" si="125"/>
        <v>1.0288299832616803</v>
      </c>
      <c r="K102" s="95">
        <f t="shared" si="126"/>
        <v>6461.0698666666667</v>
      </c>
      <c r="L102" s="95">
        <f t="shared" si="127"/>
        <v>6461.0698666666667</v>
      </c>
      <c r="M102" s="95">
        <f t="shared" si="128"/>
        <v>6461.0600000000004</v>
      </c>
      <c r="N102" s="95">
        <f t="shared" si="129"/>
        <v>6461.0600000000004</v>
      </c>
      <c r="O102" s="183">
        <f t="shared" si="115"/>
        <v>4587.3526000000065</v>
      </c>
    </row>
    <row r="103" s="59" customFormat="1" ht="30" customHeight="1">
      <c r="A103" s="179">
        <v>147</v>
      </c>
      <c r="B103" s="180" t="s">
        <v>942</v>
      </c>
      <c r="C103" s="181" t="s">
        <v>39</v>
      </c>
      <c r="D103" s="181">
        <v>1</v>
      </c>
      <c r="E103" s="181">
        <v>180.77000000000001</v>
      </c>
      <c r="F103" s="182">
        <v>183.48155</v>
      </c>
      <c r="G103" s="182">
        <v>184.3854</v>
      </c>
      <c r="H103" s="95">
        <f t="shared" si="123"/>
        <v>182.87898333333337</v>
      </c>
      <c r="I103" s="96">
        <f t="shared" si="124"/>
        <v>1.8815138136174598</v>
      </c>
      <c r="J103" s="96">
        <f t="shared" si="125"/>
        <v>1.0288299832616776</v>
      </c>
      <c r="K103" s="95">
        <f t="shared" si="126"/>
        <v>182.87898333333334</v>
      </c>
      <c r="L103" s="95">
        <f t="shared" si="127"/>
        <v>182.87898333333334</v>
      </c>
      <c r="M103" s="95">
        <f t="shared" si="128"/>
        <v>182.87</v>
      </c>
      <c r="N103" s="95">
        <f t="shared" si="129"/>
        <v>182.87</v>
      </c>
      <c r="O103" s="183">
        <f t="shared" si="115"/>
        <v>129.83770000000018</v>
      </c>
    </row>
    <row r="104" s="59" customFormat="1" ht="30" customHeight="1">
      <c r="A104" s="179">
        <v>148</v>
      </c>
      <c r="B104" s="180" t="s">
        <v>943</v>
      </c>
      <c r="C104" s="181" t="s">
        <v>39</v>
      </c>
      <c r="D104" s="181">
        <v>1</v>
      </c>
      <c r="E104" s="184">
        <v>1060.1199999999999</v>
      </c>
      <c r="F104" s="182">
        <v>1076.0218</v>
      </c>
      <c r="G104" s="182">
        <v>1081.3223999999998</v>
      </c>
      <c r="H104" s="95">
        <f t="shared" si="123"/>
        <v>1072.4880666666666</v>
      </c>
      <c r="I104" s="96">
        <f t="shared" si="124"/>
        <v>11.034078796770158</v>
      </c>
      <c r="J104" s="96">
        <f t="shared" si="125"/>
        <v>1.0288299832616778</v>
      </c>
      <c r="K104" s="95">
        <f t="shared" si="126"/>
        <v>1072.4880666666663</v>
      </c>
      <c r="L104" s="95">
        <f t="shared" si="127"/>
        <v>1072.4880666666663</v>
      </c>
      <c r="M104" s="95">
        <f t="shared" si="128"/>
        <v>1072.48</v>
      </c>
      <c r="N104" s="95">
        <f t="shared" si="129"/>
        <v>1072.48</v>
      </c>
      <c r="O104" s="183">
        <f t="shared" si="115"/>
        <v>761.46080000000109</v>
      </c>
    </row>
    <row r="105" s="59" customFormat="1" ht="30" customHeight="1">
      <c r="A105" s="179">
        <v>149</v>
      </c>
      <c r="B105" s="180" t="s">
        <v>944</v>
      </c>
      <c r="C105" s="181" t="s">
        <v>39</v>
      </c>
      <c r="D105" s="181">
        <v>1</v>
      </c>
      <c r="E105" s="181">
        <v>856.25</v>
      </c>
      <c r="F105" s="182">
        <v>869.09375</v>
      </c>
      <c r="G105" s="182">
        <v>873.375</v>
      </c>
      <c r="H105" s="95">
        <f t="shared" si="123"/>
        <v>866.23958333333337</v>
      </c>
      <c r="I105" s="96">
        <f t="shared" si="124"/>
        <v>8.9121325602143813</v>
      </c>
      <c r="J105" s="96">
        <f t="shared" si="125"/>
        <v>1.0288299832616801</v>
      </c>
      <c r="K105" s="95">
        <f t="shared" si="126"/>
        <v>866.23958333333326</v>
      </c>
      <c r="L105" s="95">
        <f t="shared" si="127"/>
        <v>866.23958333333326</v>
      </c>
      <c r="M105" s="95">
        <f t="shared" si="128"/>
        <v>866.23000000000002</v>
      </c>
      <c r="N105" s="95">
        <f t="shared" si="129"/>
        <v>866.23000000000002</v>
      </c>
      <c r="O105" s="183">
        <f t="shared" ref="O105:O131" si="130">N105-(N105*0.289999999999999)</f>
        <v>615.02330000000086</v>
      </c>
    </row>
    <row r="106" s="59" customFormat="1" ht="30" customHeight="1">
      <c r="A106" s="179">
        <v>150</v>
      </c>
      <c r="B106" s="180" t="s">
        <v>945</v>
      </c>
      <c r="C106" s="181" t="s">
        <v>39</v>
      </c>
      <c r="D106" s="181">
        <v>1</v>
      </c>
      <c r="E106" s="181">
        <v>203.88</v>
      </c>
      <c r="F106" s="182">
        <v>206.93819999999999</v>
      </c>
      <c r="G106" s="182">
        <v>207.95759999999999</v>
      </c>
      <c r="H106" s="95">
        <f t="shared" si="123"/>
        <v>206.2586</v>
      </c>
      <c r="I106" s="96">
        <f t="shared" si="124"/>
        <v>2.1220503198557714</v>
      </c>
      <c r="J106" s="96">
        <f t="shared" si="125"/>
        <v>1.0288299832616781</v>
      </c>
      <c r="K106" s="95">
        <f t="shared" si="126"/>
        <v>206.2586</v>
      </c>
      <c r="L106" s="95">
        <f t="shared" si="127"/>
        <v>206.2586</v>
      </c>
      <c r="M106" s="95">
        <f t="shared" si="128"/>
        <v>206.25</v>
      </c>
      <c r="N106" s="95">
        <f t="shared" si="129"/>
        <v>206.25</v>
      </c>
      <c r="O106" s="183">
        <f t="shared" si="130"/>
        <v>146.43750000000023</v>
      </c>
    </row>
    <row r="107" s="59" customFormat="1" ht="30" customHeight="1">
      <c r="A107" s="179">
        <v>151</v>
      </c>
      <c r="B107" s="180" t="s">
        <v>946</v>
      </c>
      <c r="C107" s="181" t="s">
        <v>39</v>
      </c>
      <c r="D107" s="181">
        <v>1</v>
      </c>
      <c r="E107" s="181">
        <v>339.77999999999997</v>
      </c>
      <c r="F107" s="182">
        <v>344.87669999999997</v>
      </c>
      <c r="G107" s="182">
        <v>346.57559999999995</v>
      </c>
      <c r="H107" s="95">
        <f t="shared" si="123"/>
        <v>343.74409999999995</v>
      </c>
      <c r="I107" s="96">
        <f t="shared" si="124"/>
        <v>3.5365423664930042</v>
      </c>
      <c r="J107" s="96">
        <f t="shared" si="125"/>
        <v>1.0288299832616776</v>
      </c>
      <c r="K107" s="95">
        <f t="shared" si="126"/>
        <v>343.74409999999995</v>
      </c>
      <c r="L107" s="95">
        <f t="shared" si="127"/>
        <v>343.74409999999995</v>
      </c>
      <c r="M107" s="95">
        <f t="shared" si="128"/>
        <v>343.74000000000001</v>
      </c>
      <c r="N107" s="95">
        <f t="shared" si="129"/>
        <v>343.74000000000001</v>
      </c>
      <c r="O107" s="183">
        <f t="shared" si="130"/>
        <v>244.05540000000036</v>
      </c>
    </row>
    <row r="108" s="59" customFormat="1" ht="30" customHeight="1">
      <c r="A108" s="179">
        <v>152</v>
      </c>
      <c r="B108" s="180" t="s">
        <v>947</v>
      </c>
      <c r="C108" s="181" t="s">
        <v>39</v>
      </c>
      <c r="D108" s="181">
        <v>1</v>
      </c>
      <c r="E108" s="181">
        <v>305.81</v>
      </c>
      <c r="F108" s="182">
        <v>310.39715000000001</v>
      </c>
      <c r="G108" s="182">
        <v>311.92619999999999</v>
      </c>
      <c r="H108" s="95">
        <f t="shared" si="123"/>
        <v>309.3777833333333</v>
      </c>
      <c r="I108" s="96">
        <f t="shared" si="124"/>
        <v>3.1829713964836883</v>
      </c>
      <c r="J108" s="96">
        <f t="shared" si="125"/>
        <v>1.0288299832616796</v>
      </c>
      <c r="K108" s="95">
        <f t="shared" si="126"/>
        <v>309.3777833333333</v>
      </c>
      <c r="L108" s="95">
        <f t="shared" si="127"/>
        <v>309.3777833333333</v>
      </c>
      <c r="M108" s="95">
        <f t="shared" si="128"/>
        <v>309.37</v>
      </c>
      <c r="N108" s="95">
        <f t="shared" si="129"/>
        <v>309.37</v>
      </c>
      <c r="O108" s="183">
        <f t="shared" si="130"/>
        <v>219.65270000000032</v>
      </c>
    </row>
    <row r="109" s="59" customFormat="1" ht="30" customHeight="1">
      <c r="A109" s="179">
        <v>154</v>
      </c>
      <c r="B109" s="180" t="s">
        <v>948</v>
      </c>
      <c r="C109" s="181" t="s">
        <v>39</v>
      </c>
      <c r="D109" s="181">
        <v>1</v>
      </c>
      <c r="E109" s="181">
        <v>292.20999999999998</v>
      </c>
      <c r="F109" s="182">
        <v>296.59314999999998</v>
      </c>
      <c r="G109" s="182">
        <v>298.05419999999998</v>
      </c>
      <c r="H109" s="95">
        <f t="shared" si="123"/>
        <v>295.61911666666668</v>
      </c>
      <c r="I109" s="96">
        <f t="shared" si="124"/>
        <v>3.0414181085199936</v>
      </c>
      <c r="J109" s="96">
        <f t="shared" si="125"/>
        <v>1.0288299832616801</v>
      </c>
      <c r="K109" s="95">
        <f t="shared" si="126"/>
        <v>295.61911666666663</v>
      </c>
      <c r="L109" s="95">
        <f t="shared" si="127"/>
        <v>295.61911666666663</v>
      </c>
      <c r="M109" s="95">
        <f t="shared" si="128"/>
        <v>295.61000000000001</v>
      </c>
      <c r="N109" s="95">
        <f t="shared" si="129"/>
        <v>295.61000000000001</v>
      </c>
      <c r="O109" s="183">
        <f t="shared" si="130"/>
        <v>209.8831000000003</v>
      </c>
    </row>
    <row r="110" s="59" customFormat="1" ht="30" customHeight="1">
      <c r="A110" s="179">
        <v>155</v>
      </c>
      <c r="B110" s="180" t="s">
        <v>949</v>
      </c>
      <c r="C110" s="181" t="s">
        <v>39</v>
      </c>
      <c r="D110" s="181">
        <v>1</v>
      </c>
      <c r="E110" s="184">
        <v>15290.24</v>
      </c>
      <c r="F110" s="182">
        <v>15519.5936</v>
      </c>
      <c r="G110" s="182">
        <v>15596.0448</v>
      </c>
      <c r="H110" s="95">
        <f t="shared" si="123"/>
        <v>15468.626133333333</v>
      </c>
      <c r="I110" s="96">
        <f t="shared" si="124"/>
        <v>159.14586365838522</v>
      </c>
      <c r="J110" s="96">
        <f t="shared" si="125"/>
        <v>1.0288299832616803</v>
      </c>
      <c r="K110" s="95">
        <f t="shared" si="126"/>
        <v>15468.626133333333</v>
      </c>
      <c r="L110" s="95">
        <f t="shared" si="127"/>
        <v>15468.626133333333</v>
      </c>
      <c r="M110" s="95">
        <f t="shared" si="128"/>
        <v>15468.620000000001</v>
      </c>
      <c r="N110" s="95">
        <f t="shared" si="129"/>
        <v>15468.620000000001</v>
      </c>
      <c r="O110" s="183">
        <f t="shared" si="130"/>
        <v>10982.720200000016</v>
      </c>
    </row>
    <row r="111" s="59" customFormat="1" ht="30" customHeight="1">
      <c r="A111" s="179">
        <v>156</v>
      </c>
      <c r="B111" s="180" t="s">
        <v>210</v>
      </c>
      <c r="C111" s="181" t="s">
        <v>39</v>
      </c>
      <c r="D111" s="181">
        <v>1</v>
      </c>
      <c r="E111" s="181">
        <v>203.88</v>
      </c>
      <c r="F111" s="182">
        <v>206.93819999999999</v>
      </c>
      <c r="G111" s="182">
        <v>207.95759999999999</v>
      </c>
      <c r="H111" s="95">
        <f t="shared" si="123"/>
        <v>206.2586</v>
      </c>
      <c r="I111" s="96">
        <f t="shared" si="124"/>
        <v>2.1220503198557714</v>
      </c>
      <c r="J111" s="96">
        <f t="shared" si="125"/>
        <v>1.0288299832616781</v>
      </c>
      <c r="K111" s="95">
        <f t="shared" si="126"/>
        <v>206.2586</v>
      </c>
      <c r="L111" s="95">
        <f t="shared" si="127"/>
        <v>206.2586</v>
      </c>
      <c r="M111" s="95">
        <f t="shared" si="128"/>
        <v>206.25</v>
      </c>
      <c r="N111" s="95">
        <f t="shared" si="129"/>
        <v>206.25</v>
      </c>
      <c r="O111" s="183">
        <f t="shared" si="130"/>
        <v>146.43750000000023</v>
      </c>
    </row>
    <row r="112" s="59" customFormat="1" ht="30" customHeight="1">
      <c r="A112" s="179">
        <v>157</v>
      </c>
      <c r="B112" s="180" t="s">
        <v>950</v>
      </c>
      <c r="C112" s="181" t="s">
        <v>39</v>
      </c>
      <c r="D112" s="181">
        <v>1</v>
      </c>
      <c r="E112" s="181">
        <v>62.530000000000001</v>
      </c>
      <c r="F112" s="182">
        <v>63.467950000000002</v>
      </c>
      <c r="G112" s="182">
        <v>63.7806</v>
      </c>
      <c r="H112" s="95">
        <f t="shared" si="123"/>
        <v>63.259516666666663</v>
      </c>
      <c r="I112" s="96">
        <f t="shared" si="124"/>
        <v>0.65083287473308593</v>
      </c>
      <c r="J112" s="96">
        <f t="shared" si="125"/>
        <v>1.0288299832616794</v>
      </c>
      <c r="K112" s="95">
        <f t="shared" si="126"/>
        <v>63.259516666666663</v>
      </c>
      <c r="L112" s="95">
        <f t="shared" si="127"/>
        <v>63.259516666666663</v>
      </c>
      <c r="M112" s="95">
        <f t="shared" si="128"/>
        <v>63.25</v>
      </c>
      <c r="N112" s="95">
        <f t="shared" si="129"/>
        <v>63.25</v>
      </c>
      <c r="O112" s="183">
        <f t="shared" si="130"/>
        <v>44.907500000000063</v>
      </c>
    </row>
    <row r="113" s="59" customFormat="1" ht="30" customHeight="1">
      <c r="A113" s="179">
        <v>158</v>
      </c>
      <c r="B113" s="180" t="s">
        <v>951</v>
      </c>
      <c r="C113" s="181" t="s">
        <v>39</v>
      </c>
      <c r="D113" s="181">
        <v>1</v>
      </c>
      <c r="E113" s="181">
        <v>88.340000000000003</v>
      </c>
      <c r="F113" s="182">
        <v>89.66510000000001</v>
      </c>
      <c r="G113" s="182">
        <v>90.106800000000007</v>
      </c>
      <c r="H113" s="95">
        <f t="shared" si="123"/>
        <v>89.370633333333345</v>
      </c>
      <c r="I113" s="96">
        <f t="shared" si="124"/>
        <v>0.91947187196419322</v>
      </c>
      <c r="J113" s="96">
        <f t="shared" si="125"/>
        <v>1.0288299832616827</v>
      </c>
      <c r="K113" s="95">
        <f t="shared" si="126"/>
        <v>89.370633333333345</v>
      </c>
      <c r="L113" s="95">
        <f t="shared" si="127"/>
        <v>89.370633333333345</v>
      </c>
      <c r="M113" s="95">
        <f t="shared" si="128"/>
        <v>89.370000000000005</v>
      </c>
      <c r="N113" s="95">
        <f t="shared" si="129"/>
        <v>89.370000000000005</v>
      </c>
      <c r="O113" s="183">
        <f t="shared" si="130"/>
        <v>63.452700000000092</v>
      </c>
    </row>
    <row r="114" s="59" customFormat="1" ht="30" customHeight="1">
      <c r="A114" s="179">
        <v>160</v>
      </c>
      <c r="B114" s="180" t="s">
        <v>952</v>
      </c>
      <c r="C114" s="181" t="s">
        <v>39</v>
      </c>
      <c r="D114" s="181">
        <v>1</v>
      </c>
      <c r="E114" s="181">
        <v>156.30000000000001</v>
      </c>
      <c r="F114" s="182">
        <v>158.64450000000002</v>
      </c>
      <c r="G114" s="182">
        <v>159.42600000000002</v>
      </c>
      <c r="H114" s="95">
        <f t="shared" si="123"/>
        <v>158.12350000000004</v>
      </c>
      <c r="I114" s="96">
        <f t="shared" si="124"/>
        <v>1.6268219785827864</v>
      </c>
      <c r="J114" s="96">
        <f t="shared" si="125"/>
        <v>1.0288299832616821</v>
      </c>
      <c r="K114" s="95">
        <f t="shared" si="126"/>
        <v>158.12350000000004</v>
      </c>
      <c r="L114" s="95">
        <f t="shared" si="127"/>
        <v>158.12350000000004</v>
      </c>
      <c r="M114" s="95">
        <f t="shared" si="128"/>
        <v>158.12</v>
      </c>
      <c r="N114" s="95">
        <f t="shared" si="129"/>
        <v>158.12</v>
      </c>
      <c r="O114" s="183">
        <f t="shared" si="130"/>
        <v>112.26520000000016</v>
      </c>
    </row>
    <row r="115" s="59" customFormat="1" ht="30" customHeight="1">
      <c r="A115" s="179">
        <v>163</v>
      </c>
      <c r="B115" s="180" t="s">
        <v>953</v>
      </c>
      <c r="C115" s="181" t="s">
        <v>39</v>
      </c>
      <c r="D115" s="181">
        <v>1</v>
      </c>
      <c r="E115" s="184">
        <v>2378.48</v>
      </c>
      <c r="F115" s="182">
        <v>2414.1572000000001</v>
      </c>
      <c r="G115" s="182">
        <v>2426.0495999999998</v>
      </c>
      <c r="H115" s="95">
        <f t="shared" si="123"/>
        <v>2406.2289333333333</v>
      </c>
      <c r="I115" s="96">
        <f t="shared" si="124"/>
        <v>24.756004732050975</v>
      </c>
      <c r="J115" s="96">
        <f t="shared" si="125"/>
        <v>1.0288299832616774</v>
      </c>
      <c r="K115" s="95">
        <f t="shared" si="126"/>
        <v>2406.2289333333329</v>
      </c>
      <c r="L115" s="95">
        <f t="shared" si="127"/>
        <v>2406.2289333333329</v>
      </c>
      <c r="M115" s="95">
        <f t="shared" si="128"/>
        <v>2406.2199999999998</v>
      </c>
      <c r="N115" s="95">
        <f t="shared" si="129"/>
        <v>2406.2199999999998</v>
      </c>
      <c r="O115" s="183">
        <f t="shared" si="130"/>
        <v>1708.4162000000024</v>
      </c>
    </row>
    <row r="116" s="59" customFormat="1" ht="30" customHeight="1">
      <c r="A116" s="179">
        <v>167</v>
      </c>
      <c r="B116" s="180" t="s">
        <v>954</v>
      </c>
      <c r="C116" s="181" t="s">
        <v>39</v>
      </c>
      <c r="D116" s="181">
        <v>1</v>
      </c>
      <c r="E116" s="181">
        <v>156.30000000000001</v>
      </c>
      <c r="F116" s="182">
        <v>158.64450000000002</v>
      </c>
      <c r="G116" s="182">
        <v>159.42600000000002</v>
      </c>
      <c r="H116" s="95">
        <f t="shared" si="123"/>
        <v>158.12350000000004</v>
      </c>
      <c r="I116" s="96">
        <f t="shared" si="124"/>
        <v>1.6268219785827864</v>
      </c>
      <c r="J116" s="96">
        <f t="shared" si="125"/>
        <v>1.0288299832616821</v>
      </c>
      <c r="K116" s="95">
        <f t="shared" si="126"/>
        <v>158.12350000000004</v>
      </c>
      <c r="L116" s="95">
        <f t="shared" si="127"/>
        <v>158.12350000000004</v>
      </c>
      <c r="M116" s="95">
        <f t="shared" si="128"/>
        <v>158.12</v>
      </c>
      <c r="N116" s="95">
        <f t="shared" si="129"/>
        <v>158.12</v>
      </c>
      <c r="O116" s="183">
        <f t="shared" si="130"/>
        <v>112.26520000000016</v>
      </c>
    </row>
    <row r="117" s="59" customFormat="1" ht="30" customHeight="1">
      <c r="A117" s="179">
        <v>169</v>
      </c>
      <c r="B117" s="180" t="s">
        <v>955</v>
      </c>
      <c r="C117" s="181" t="s">
        <v>39</v>
      </c>
      <c r="D117" s="181">
        <v>1</v>
      </c>
      <c r="E117" s="181">
        <v>297.64999999999998</v>
      </c>
      <c r="F117" s="182">
        <v>302.11474999999996</v>
      </c>
      <c r="G117" s="182">
        <v>303.60299999999995</v>
      </c>
      <c r="H117" s="95">
        <f t="shared" si="123"/>
        <v>301.1225833333333</v>
      </c>
      <c r="I117" s="96">
        <f t="shared" si="124"/>
        <v>3.0980394237054587</v>
      </c>
      <c r="J117" s="96">
        <f t="shared" si="125"/>
        <v>1.0288299832616759</v>
      </c>
      <c r="K117" s="95">
        <f t="shared" si="126"/>
        <v>301.1225833333333</v>
      </c>
      <c r="L117" s="95">
        <f t="shared" si="127"/>
        <v>301.1225833333333</v>
      </c>
      <c r="M117" s="95">
        <f t="shared" si="128"/>
        <v>301.12</v>
      </c>
      <c r="N117" s="95">
        <f t="shared" si="129"/>
        <v>301.12</v>
      </c>
      <c r="O117" s="183">
        <f t="shared" si="130"/>
        <v>213.79520000000031</v>
      </c>
    </row>
    <row r="118" s="59" customFormat="1" ht="30" customHeight="1">
      <c r="A118" s="179">
        <v>170</v>
      </c>
      <c r="B118" s="180" t="s">
        <v>956</v>
      </c>
      <c r="C118" s="181" t="s">
        <v>39</v>
      </c>
      <c r="D118" s="181">
        <v>1</v>
      </c>
      <c r="E118" s="184">
        <v>14644.65</v>
      </c>
      <c r="F118" s="182">
        <v>14864.319749999999</v>
      </c>
      <c r="G118" s="182">
        <v>14937.543</v>
      </c>
      <c r="H118" s="95">
        <f t="shared" si="123"/>
        <v>14815.504249999998</v>
      </c>
      <c r="I118" s="96">
        <f t="shared" si="124"/>
        <v>152.42634989540838</v>
      </c>
      <c r="J118" s="96">
        <f t="shared" si="125"/>
        <v>1.0288299832616794</v>
      </c>
      <c r="K118" s="95">
        <f t="shared" si="126"/>
        <v>14815.504249999998</v>
      </c>
      <c r="L118" s="95">
        <f t="shared" si="127"/>
        <v>14815.504249999998</v>
      </c>
      <c r="M118" s="95">
        <f t="shared" si="128"/>
        <v>14815.5</v>
      </c>
      <c r="N118" s="95">
        <f t="shared" si="129"/>
        <v>14815.5</v>
      </c>
      <c r="O118" s="183">
        <f t="shared" si="130"/>
        <v>10519.005000000016</v>
      </c>
    </row>
    <row r="119" s="59" customFormat="1" ht="30" customHeight="1">
      <c r="A119" s="179">
        <v>171</v>
      </c>
      <c r="B119" s="180" t="s">
        <v>957</v>
      </c>
      <c r="C119" s="181" t="s">
        <v>39</v>
      </c>
      <c r="D119" s="181">
        <v>1</v>
      </c>
      <c r="E119" s="181">
        <v>432.20999999999998</v>
      </c>
      <c r="F119" s="182">
        <v>438.69315</v>
      </c>
      <c r="G119" s="182">
        <v>440.85419999999999</v>
      </c>
      <c r="H119" s="95">
        <f t="shared" si="123"/>
        <v>437.25244999999995</v>
      </c>
      <c r="I119" s="96">
        <f t="shared" si="124"/>
        <v>4.4985843081462944</v>
      </c>
      <c r="J119" s="96">
        <f t="shared" si="125"/>
        <v>1.0288299832616821</v>
      </c>
      <c r="K119" s="95">
        <f t="shared" si="126"/>
        <v>437.25244999999995</v>
      </c>
      <c r="L119" s="95">
        <f t="shared" si="127"/>
        <v>437.25244999999995</v>
      </c>
      <c r="M119" s="95">
        <f t="shared" si="128"/>
        <v>437.25</v>
      </c>
      <c r="N119" s="95">
        <f t="shared" si="129"/>
        <v>437.25</v>
      </c>
      <c r="O119" s="183">
        <f t="shared" si="130"/>
        <v>310.44750000000045</v>
      </c>
    </row>
    <row r="120" s="59" customFormat="1" ht="30" customHeight="1">
      <c r="A120" s="179">
        <v>172</v>
      </c>
      <c r="B120" s="180" t="s">
        <v>958</v>
      </c>
      <c r="C120" s="181" t="s">
        <v>39</v>
      </c>
      <c r="D120" s="181">
        <v>1</v>
      </c>
      <c r="E120" s="184">
        <v>15222.290000000001</v>
      </c>
      <c r="F120" s="182">
        <v>15450.62435</v>
      </c>
      <c r="G120" s="182">
        <v>15526.7358</v>
      </c>
      <c r="H120" s="95">
        <f t="shared" si="123"/>
        <v>15399.883383333334</v>
      </c>
      <c r="I120" s="96">
        <f t="shared" si="124"/>
        <v>158.43861763506627</v>
      </c>
      <c r="J120" s="96">
        <f t="shared" si="125"/>
        <v>1.0288299832616781</v>
      </c>
      <c r="K120" s="95">
        <f t="shared" si="126"/>
        <v>15399.883383333334</v>
      </c>
      <c r="L120" s="95">
        <f t="shared" si="127"/>
        <v>15399.883383333334</v>
      </c>
      <c r="M120" s="95">
        <f t="shared" si="128"/>
        <v>15399.879999999999</v>
      </c>
      <c r="N120" s="95">
        <f t="shared" si="129"/>
        <v>15399.879999999999</v>
      </c>
      <c r="O120" s="183">
        <f t="shared" si="130"/>
        <v>10933.914800000015</v>
      </c>
    </row>
    <row r="121" s="59" customFormat="1" ht="30" customHeight="1">
      <c r="A121" s="179">
        <v>173</v>
      </c>
      <c r="B121" s="180" t="s">
        <v>959</v>
      </c>
      <c r="C121" s="181" t="s">
        <v>39</v>
      </c>
      <c r="D121" s="181">
        <v>1</v>
      </c>
      <c r="E121" s="181">
        <v>369.69</v>
      </c>
      <c r="F121" s="182">
        <v>375.23534999999998</v>
      </c>
      <c r="G121" s="182">
        <v>377.0838</v>
      </c>
      <c r="H121" s="95">
        <f t="shared" si="123"/>
        <v>374.00304999999997</v>
      </c>
      <c r="I121" s="96">
        <f t="shared" si="124"/>
        <v>3.8478555167131701</v>
      </c>
      <c r="J121" s="96">
        <f t="shared" si="125"/>
        <v>1.0288299832616794</v>
      </c>
      <c r="K121" s="95">
        <f t="shared" si="126"/>
        <v>374.00304999999992</v>
      </c>
      <c r="L121" s="95">
        <f t="shared" si="127"/>
        <v>374.00304999999992</v>
      </c>
      <c r="M121" s="95">
        <f t="shared" si="128"/>
        <v>374</v>
      </c>
      <c r="N121" s="95">
        <f t="shared" si="129"/>
        <v>374</v>
      </c>
      <c r="O121" s="183">
        <f t="shared" si="130"/>
        <v>265.54000000000036</v>
      </c>
    </row>
    <row r="122" s="59" customFormat="1" ht="30" customHeight="1">
      <c r="A122" s="179">
        <v>174</v>
      </c>
      <c r="B122" s="180" t="s">
        <v>448</v>
      </c>
      <c r="C122" s="181" t="s">
        <v>39</v>
      </c>
      <c r="D122" s="181">
        <v>1</v>
      </c>
      <c r="E122" s="181">
        <v>441.72000000000003</v>
      </c>
      <c r="F122" s="182">
        <v>448.34580000000005</v>
      </c>
      <c r="G122" s="182">
        <v>450.55440000000004</v>
      </c>
      <c r="H122" s="95">
        <f t="shared" si="123"/>
        <v>446.8734</v>
      </c>
      <c r="I122" s="96">
        <f t="shared" si="124"/>
        <v>4.5975675264209119</v>
      </c>
      <c r="J122" s="96">
        <f t="shared" si="125"/>
        <v>1.0288299832616825</v>
      </c>
      <c r="K122" s="95">
        <f t="shared" si="126"/>
        <v>446.8734</v>
      </c>
      <c r="L122" s="95">
        <f t="shared" si="127"/>
        <v>446.8734</v>
      </c>
      <c r="M122" s="95">
        <f t="shared" si="128"/>
        <v>446.87</v>
      </c>
      <c r="N122" s="95">
        <f t="shared" si="129"/>
        <v>446.87</v>
      </c>
      <c r="O122" s="183">
        <f t="shared" si="130"/>
        <v>317.27770000000044</v>
      </c>
    </row>
    <row r="123" s="59" customFormat="1" ht="30" customHeight="1">
      <c r="A123" s="179">
        <v>175</v>
      </c>
      <c r="B123" s="180" t="s">
        <v>960</v>
      </c>
      <c r="C123" s="181" t="s">
        <v>39</v>
      </c>
      <c r="D123" s="181">
        <v>1</v>
      </c>
      <c r="E123" s="184">
        <v>12748.67</v>
      </c>
      <c r="F123" s="182">
        <v>12939.90005</v>
      </c>
      <c r="G123" s="182">
        <v>13003.643400000001</v>
      </c>
      <c r="H123" s="95">
        <f t="shared" si="123"/>
        <v>12897.404483333334</v>
      </c>
      <c r="I123" s="96">
        <f t="shared" si="124"/>
        <v>132.69236438706986</v>
      </c>
      <c r="J123" s="96">
        <f t="shared" si="125"/>
        <v>1.0288299832616827</v>
      </c>
      <c r="K123" s="95">
        <f t="shared" si="126"/>
        <v>12897.404483333334</v>
      </c>
      <c r="L123" s="95">
        <f t="shared" si="127"/>
        <v>12897.404483333334</v>
      </c>
      <c r="M123" s="95">
        <f t="shared" si="128"/>
        <v>12897.4</v>
      </c>
      <c r="N123" s="95">
        <f t="shared" si="129"/>
        <v>12897.4</v>
      </c>
      <c r="O123" s="183">
        <f t="shared" si="130"/>
        <v>9157.1540000000132</v>
      </c>
    </row>
    <row r="124" s="59" customFormat="1" ht="30" customHeight="1">
      <c r="A124" s="179">
        <v>177</v>
      </c>
      <c r="B124" s="180" t="s">
        <v>961</v>
      </c>
      <c r="C124" s="181" t="s">
        <v>39</v>
      </c>
      <c r="D124" s="181">
        <v>1</v>
      </c>
      <c r="E124" s="181">
        <v>723.05999999999995</v>
      </c>
      <c r="F124" s="182">
        <v>733.90589999999997</v>
      </c>
      <c r="G124" s="182">
        <v>737.52119999999991</v>
      </c>
      <c r="H124" s="95">
        <f t="shared" si="123"/>
        <v>731.49569999999994</v>
      </c>
      <c r="I124" s="96">
        <f t="shared" si="124"/>
        <v>7.5258470878698986</v>
      </c>
      <c r="J124" s="96">
        <f t="shared" si="125"/>
        <v>1.0288299832616787</v>
      </c>
      <c r="K124" s="95">
        <f t="shared" si="126"/>
        <v>731.49569999999994</v>
      </c>
      <c r="L124" s="95">
        <f t="shared" si="127"/>
        <v>731.49569999999994</v>
      </c>
      <c r="M124" s="95">
        <f t="shared" si="128"/>
        <v>731.49000000000001</v>
      </c>
      <c r="N124" s="95">
        <f t="shared" si="129"/>
        <v>731.49000000000001</v>
      </c>
      <c r="O124" s="183">
        <f t="shared" si="130"/>
        <v>519.35790000000077</v>
      </c>
    </row>
    <row r="125" s="59" customFormat="1" ht="30" customHeight="1">
      <c r="A125" s="179">
        <v>179</v>
      </c>
      <c r="B125" s="180" t="s">
        <v>962</v>
      </c>
      <c r="C125" s="181" t="s">
        <v>39</v>
      </c>
      <c r="D125" s="181">
        <v>1</v>
      </c>
      <c r="E125" s="184">
        <v>2650.3200000000002</v>
      </c>
      <c r="F125" s="182">
        <v>2690.0748000000003</v>
      </c>
      <c r="G125" s="182">
        <v>2703.3264000000004</v>
      </c>
      <c r="H125" s="95">
        <f t="shared" si="123"/>
        <v>2681.2404000000001</v>
      </c>
      <c r="I125" s="96">
        <f t="shared" si="124"/>
        <v>27.585405158525514</v>
      </c>
      <c r="J125" s="96">
        <f t="shared" si="125"/>
        <v>1.0288299832616841</v>
      </c>
      <c r="K125" s="95">
        <f t="shared" si="126"/>
        <v>2681.2403999999997</v>
      </c>
      <c r="L125" s="95">
        <f t="shared" si="127"/>
        <v>2681.2403999999997</v>
      </c>
      <c r="M125" s="95">
        <f t="shared" si="128"/>
        <v>2681.2399999999998</v>
      </c>
      <c r="N125" s="95">
        <f t="shared" si="129"/>
        <v>2681.2399999999998</v>
      </c>
      <c r="O125" s="183">
        <f t="shared" si="130"/>
        <v>1903.6804000000025</v>
      </c>
    </row>
    <row r="126" s="59" customFormat="1" ht="30" customHeight="1">
      <c r="A126" s="179">
        <v>180</v>
      </c>
      <c r="B126" s="180" t="s">
        <v>963</v>
      </c>
      <c r="C126" s="181" t="s">
        <v>39</v>
      </c>
      <c r="D126" s="181">
        <v>1</v>
      </c>
      <c r="E126" s="181">
        <v>235.13999999999999</v>
      </c>
      <c r="F126" s="182">
        <v>238.66709999999998</v>
      </c>
      <c r="G126" s="182">
        <v>239.84279999999998</v>
      </c>
      <c r="H126" s="95">
        <f t="shared" si="123"/>
        <v>237.88329999999999</v>
      </c>
      <c r="I126" s="96">
        <f t="shared" si="124"/>
        <v>2.4474147155723291</v>
      </c>
      <c r="J126" s="96">
        <f t="shared" si="125"/>
        <v>1.028829983261679</v>
      </c>
      <c r="K126" s="95">
        <f t="shared" si="126"/>
        <v>237.88329999999999</v>
      </c>
      <c r="L126" s="95">
        <f t="shared" si="127"/>
        <v>237.88329999999999</v>
      </c>
      <c r="M126" s="95">
        <f t="shared" si="128"/>
        <v>237.88</v>
      </c>
      <c r="N126" s="95">
        <f t="shared" si="129"/>
        <v>237.88</v>
      </c>
      <c r="O126" s="183">
        <f t="shared" si="130"/>
        <v>168.89480000000026</v>
      </c>
    </row>
    <row r="127" s="59" customFormat="1" ht="30" customHeight="1">
      <c r="A127" s="179">
        <v>182</v>
      </c>
      <c r="B127" s="180" t="s">
        <v>964</v>
      </c>
      <c r="C127" s="181" t="s">
        <v>39</v>
      </c>
      <c r="D127" s="181">
        <v>1</v>
      </c>
      <c r="E127" s="184">
        <v>1284.3800000000001</v>
      </c>
      <c r="F127" s="182">
        <v>1303.6457</v>
      </c>
      <c r="G127" s="182">
        <v>1310.0676000000001</v>
      </c>
      <c r="H127" s="95">
        <f t="shared" si="123"/>
        <v>1299.3644333333334</v>
      </c>
      <c r="I127" s="96">
        <f t="shared" si="124"/>
        <v>13.368250881971536</v>
      </c>
      <c r="J127" s="96">
        <f t="shared" si="125"/>
        <v>1.0288299832616783</v>
      </c>
      <c r="K127" s="95">
        <f t="shared" si="126"/>
        <v>1299.3644333333334</v>
      </c>
      <c r="L127" s="95">
        <f t="shared" si="127"/>
        <v>1299.3644333333334</v>
      </c>
      <c r="M127" s="95">
        <f t="shared" si="128"/>
        <v>1299.3599999999999</v>
      </c>
      <c r="N127" s="95">
        <f t="shared" si="129"/>
        <v>1299.3599999999999</v>
      </c>
      <c r="O127" s="183">
        <f t="shared" si="130"/>
        <v>922.54560000000129</v>
      </c>
    </row>
    <row r="128" s="59" customFormat="1" ht="30" customHeight="1">
      <c r="A128" s="179">
        <v>183</v>
      </c>
      <c r="B128" s="180" t="s">
        <v>965</v>
      </c>
      <c r="C128" s="181" t="s">
        <v>39</v>
      </c>
      <c r="D128" s="181">
        <v>1</v>
      </c>
      <c r="E128" s="181">
        <v>251.44</v>
      </c>
      <c r="F128" s="182">
        <v>255.2116</v>
      </c>
      <c r="G128" s="182">
        <v>256.46879999999999</v>
      </c>
      <c r="H128" s="95">
        <f t="shared" si="123"/>
        <v>254.37346666666667</v>
      </c>
      <c r="I128" s="96">
        <f t="shared" si="124"/>
        <v>2.6170704945288188</v>
      </c>
      <c r="J128" s="96">
        <f t="shared" si="125"/>
        <v>1.0288299832616787</v>
      </c>
      <c r="K128" s="95">
        <f t="shared" si="126"/>
        <v>254.37346666666667</v>
      </c>
      <c r="L128" s="95">
        <f t="shared" si="127"/>
        <v>254.37346666666667</v>
      </c>
      <c r="M128" s="95">
        <f t="shared" si="128"/>
        <v>254.37</v>
      </c>
      <c r="N128" s="95">
        <f t="shared" si="129"/>
        <v>254.37</v>
      </c>
      <c r="O128" s="183">
        <f t="shared" si="130"/>
        <v>180.60270000000025</v>
      </c>
    </row>
    <row r="129" s="59" customFormat="1" ht="30" customHeight="1">
      <c r="A129" s="179">
        <v>184</v>
      </c>
      <c r="B129" s="180" t="s">
        <v>966</v>
      </c>
      <c r="C129" s="181" t="s">
        <v>39</v>
      </c>
      <c r="D129" s="181">
        <v>1</v>
      </c>
      <c r="E129" s="184">
        <v>4892.8800000000001</v>
      </c>
      <c r="F129" s="182">
        <v>4966.2732000000005</v>
      </c>
      <c r="G129" s="182">
        <v>4990.7376000000004</v>
      </c>
      <c r="H129" s="95">
        <f t="shared" si="123"/>
        <v>4949.9636</v>
      </c>
      <c r="I129" s="96">
        <f t="shared" si="124"/>
        <v>50.926709677339439</v>
      </c>
      <c r="J129" s="96">
        <f t="shared" si="125"/>
        <v>1.0288299832616836</v>
      </c>
      <c r="K129" s="95">
        <f t="shared" si="126"/>
        <v>4949.9636</v>
      </c>
      <c r="L129" s="95">
        <f t="shared" si="127"/>
        <v>4949.9636</v>
      </c>
      <c r="M129" s="95">
        <f t="shared" si="128"/>
        <v>4949.96</v>
      </c>
      <c r="N129" s="95">
        <f t="shared" si="129"/>
        <v>4949.96</v>
      </c>
      <c r="O129" s="183">
        <f t="shared" si="130"/>
        <v>3514.4716000000053</v>
      </c>
    </row>
    <row r="130" s="59" customFormat="1" ht="30" customHeight="1">
      <c r="A130" s="179">
        <v>185</v>
      </c>
      <c r="B130" s="180" t="s">
        <v>967</v>
      </c>
      <c r="C130" s="181" t="s">
        <v>39</v>
      </c>
      <c r="D130" s="181">
        <v>1</v>
      </c>
      <c r="E130" s="184">
        <v>2922.1399999999999</v>
      </c>
      <c r="F130" s="182">
        <v>2965.9721</v>
      </c>
      <c r="G130" s="182">
        <v>2980.5827999999997</v>
      </c>
      <c r="H130" s="95">
        <f t="shared" si="123"/>
        <v>2956.2316333333333</v>
      </c>
      <c r="I130" s="96">
        <f t="shared" si="124"/>
        <v>30.414597418399762</v>
      </c>
      <c r="J130" s="96">
        <f t="shared" si="125"/>
        <v>1.0288299832616781</v>
      </c>
      <c r="K130" s="95">
        <f t="shared" si="126"/>
        <v>2956.2316333333333</v>
      </c>
      <c r="L130" s="95">
        <f t="shared" si="127"/>
        <v>2956.2316333333333</v>
      </c>
      <c r="M130" s="95">
        <f t="shared" si="128"/>
        <v>2956.23</v>
      </c>
      <c r="N130" s="95">
        <f t="shared" si="129"/>
        <v>2956.23</v>
      </c>
      <c r="O130" s="183">
        <f t="shared" si="130"/>
        <v>2098.9233000000031</v>
      </c>
    </row>
    <row r="131" s="59" customFormat="1" ht="30" customHeight="1">
      <c r="A131" s="179">
        <v>190</v>
      </c>
      <c r="B131" s="180" t="s">
        <v>968</v>
      </c>
      <c r="C131" s="181" t="s">
        <v>39</v>
      </c>
      <c r="D131" s="181">
        <v>1</v>
      </c>
      <c r="E131" s="184">
        <v>4221.4700000000003</v>
      </c>
      <c r="F131" s="182">
        <v>4284.79205</v>
      </c>
      <c r="G131" s="182">
        <v>4305.8994000000002</v>
      </c>
      <c r="H131" s="95">
        <f t="shared" si="123"/>
        <v>4270.7204833333335</v>
      </c>
      <c r="I131" s="96">
        <f t="shared" si="124"/>
        <v>43.938452833831434</v>
      </c>
      <c r="J131" s="96">
        <f t="shared" si="125"/>
        <v>1.028829983261679</v>
      </c>
      <c r="K131" s="95">
        <f t="shared" si="126"/>
        <v>4270.7204833333335</v>
      </c>
      <c r="L131" s="95">
        <f t="shared" si="127"/>
        <v>4270.7204833333335</v>
      </c>
      <c r="M131" s="95">
        <f t="shared" si="128"/>
        <v>4270.7200000000003</v>
      </c>
      <c r="N131" s="95">
        <f t="shared" si="129"/>
        <v>4270.7200000000003</v>
      </c>
      <c r="O131" s="183">
        <f t="shared" si="130"/>
        <v>3032.2112000000043</v>
      </c>
    </row>
    <row r="132" s="59" customFormat="1" ht="30" customHeight="1">
      <c r="A132" s="179">
        <v>191</v>
      </c>
      <c r="B132" s="180" t="s">
        <v>969</v>
      </c>
      <c r="C132" s="181" t="s">
        <v>39</v>
      </c>
      <c r="D132" s="181">
        <v>1</v>
      </c>
      <c r="E132" s="181">
        <v>187.56</v>
      </c>
      <c r="F132" s="182">
        <v>190.3734</v>
      </c>
      <c r="G132" s="182">
        <v>191.31120000000001</v>
      </c>
      <c r="H132" s="95">
        <f t="shared" si="123"/>
        <v>189.7482</v>
      </c>
      <c r="I132" s="96">
        <f t="shared" si="124"/>
        <v>1.9521863742993439</v>
      </c>
      <c r="J132" s="96">
        <f t="shared" si="125"/>
        <v>1.0288299832616825</v>
      </c>
      <c r="K132" s="95">
        <f t="shared" si="126"/>
        <v>189.7482</v>
      </c>
      <c r="L132" s="95">
        <f t="shared" si="127"/>
        <v>189.7482</v>
      </c>
      <c r="M132" s="95">
        <f t="shared" si="128"/>
        <v>189.74000000000001</v>
      </c>
      <c r="N132" s="95">
        <f t="shared" si="129"/>
        <v>189.74000000000001</v>
      </c>
      <c r="O132" s="183">
        <f t="shared" ref="O132:O195" si="131">N132-(N132*0.29)</f>
        <v>134.71540000000002</v>
      </c>
    </row>
    <row r="133" s="59" customFormat="1" ht="30" customHeight="1">
      <c r="A133" s="179">
        <v>193</v>
      </c>
      <c r="B133" s="180" t="s">
        <v>970</v>
      </c>
      <c r="C133" s="181" t="s">
        <v>39</v>
      </c>
      <c r="D133" s="181">
        <v>1</v>
      </c>
      <c r="E133" s="181">
        <v>61.159999999999997</v>
      </c>
      <c r="F133" s="182">
        <v>62.077399999999997</v>
      </c>
      <c r="G133" s="182">
        <v>62.383199999999995</v>
      </c>
      <c r="H133" s="95">
        <f t="shared" si="123"/>
        <v>61.873533333333334</v>
      </c>
      <c r="I133" s="96">
        <f t="shared" si="124"/>
        <v>0.63657346263674286</v>
      </c>
      <c r="J133" s="96">
        <f t="shared" si="125"/>
        <v>1.0288299832616792</v>
      </c>
      <c r="K133" s="95">
        <f t="shared" si="126"/>
        <v>61.873533333333327</v>
      </c>
      <c r="L133" s="95">
        <f t="shared" si="127"/>
        <v>61.873533333333327</v>
      </c>
      <c r="M133" s="95">
        <f t="shared" si="128"/>
        <v>61.869999999999997</v>
      </c>
      <c r="N133" s="95">
        <f t="shared" si="129"/>
        <v>61.869999999999997</v>
      </c>
      <c r="O133" s="183">
        <f t="shared" si="131"/>
        <v>43.927700000000002</v>
      </c>
    </row>
    <row r="134" s="59" customFormat="1" ht="30" customHeight="1">
      <c r="A134" s="179">
        <v>194</v>
      </c>
      <c r="B134" s="180" t="s">
        <v>971</v>
      </c>
      <c r="C134" s="181" t="s">
        <v>39</v>
      </c>
      <c r="D134" s="181">
        <v>1</v>
      </c>
      <c r="E134" s="181">
        <v>23.100000000000001</v>
      </c>
      <c r="F134" s="182">
        <v>23.4465</v>
      </c>
      <c r="G134" s="182">
        <v>23.562000000000001</v>
      </c>
      <c r="H134" s="95">
        <f t="shared" si="123"/>
        <v>23.369500000000002</v>
      </c>
      <c r="I134" s="96">
        <f t="shared" si="124"/>
        <v>0.24043242293833805</v>
      </c>
      <c r="J134" s="96">
        <f t="shared" si="125"/>
        <v>1.028829983261679</v>
      </c>
      <c r="K134" s="95">
        <f t="shared" si="126"/>
        <v>23.369500000000002</v>
      </c>
      <c r="L134" s="95">
        <f t="shared" si="127"/>
        <v>23.369500000000002</v>
      </c>
      <c r="M134" s="95">
        <f t="shared" si="128"/>
        <v>23.359999999999999</v>
      </c>
      <c r="N134" s="95">
        <f t="shared" si="129"/>
        <v>23.359999999999999</v>
      </c>
      <c r="O134" s="183">
        <f t="shared" si="131"/>
        <v>16.585599999999999</v>
      </c>
    </row>
    <row r="135" s="59" customFormat="1" ht="30" customHeight="1">
      <c r="A135" s="179">
        <v>196</v>
      </c>
      <c r="B135" s="180" t="s">
        <v>972</v>
      </c>
      <c r="C135" s="181" t="s">
        <v>39</v>
      </c>
      <c r="D135" s="181">
        <v>1</v>
      </c>
      <c r="E135" s="181">
        <v>31.260000000000002</v>
      </c>
      <c r="F135" s="182">
        <v>31.728900000000003</v>
      </c>
      <c r="G135" s="182">
        <v>31.885200000000001</v>
      </c>
      <c r="H135" s="95">
        <f t="shared" si="123"/>
        <v>31.624700000000001</v>
      </c>
      <c r="I135" s="96">
        <f t="shared" si="124"/>
        <v>0.32536439571655662</v>
      </c>
      <c r="J135" s="96">
        <f t="shared" si="125"/>
        <v>1.0288299832616803</v>
      </c>
      <c r="K135" s="95">
        <f t="shared" si="126"/>
        <v>31.624699999999997</v>
      </c>
      <c r="L135" s="95">
        <f t="shared" si="127"/>
        <v>31.624699999999997</v>
      </c>
      <c r="M135" s="95">
        <f t="shared" si="128"/>
        <v>31.620000000000001</v>
      </c>
      <c r="N135" s="95">
        <f t="shared" si="129"/>
        <v>31.620000000000001</v>
      </c>
      <c r="O135" s="183">
        <f t="shared" si="131"/>
        <v>22.450200000000002</v>
      </c>
    </row>
    <row r="136" s="59" customFormat="1" ht="30" customHeight="1">
      <c r="A136" s="179">
        <v>197</v>
      </c>
      <c r="B136" s="180" t="s">
        <v>973</v>
      </c>
      <c r="C136" s="181" t="s">
        <v>39</v>
      </c>
      <c r="D136" s="181">
        <v>1</v>
      </c>
      <c r="E136" s="181">
        <v>618.40999999999997</v>
      </c>
      <c r="F136" s="182">
        <v>627.68615</v>
      </c>
      <c r="G136" s="182">
        <v>630.77819999999997</v>
      </c>
      <c r="H136" s="95">
        <f t="shared" si="123"/>
        <v>625.62478333333331</v>
      </c>
      <c r="I136" s="96">
        <f t="shared" si="124"/>
        <v>6.4366153536492616</v>
      </c>
      <c r="J136" s="96">
        <f t="shared" si="125"/>
        <v>1.0288299832616812</v>
      </c>
      <c r="K136" s="95">
        <f t="shared" si="126"/>
        <v>625.6247833333332</v>
      </c>
      <c r="L136" s="95">
        <f t="shared" si="127"/>
        <v>625.6247833333332</v>
      </c>
      <c r="M136" s="95">
        <f t="shared" si="128"/>
        <v>625.62</v>
      </c>
      <c r="N136" s="95">
        <f t="shared" si="129"/>
        <v>625.62</v>
      </c>
      <c r="O136" s="183">
        <f t="shared" si="131"/>
        <v>444.1902</v>
      </c>
    </row>
    <row r="137" s="59" customFormat="1" ht="30" customHeight="1">
      <c r="A137" s="179">
        <v>198</v>
      </c>
      <c r="B137" s="180" t="s">
        <v>974</v>
      </c>
      <c r="C137" s="181" t="s">
        <v>39</v>
      </c>
      <c r="D137" s="181">
        <v>1</v>
      </c>
      <c r="E137" s="184">
        <v>10540.07</v>
      </c>
      <c r="F137" s="182">
        <v>10698.171049999999</v>
      </c>
      <c r="G137" s="182">
        <v>10750.8714</v>
      </c>
      <c r="H137" s="95">
        <f t="shared" si="123"/>
        <v>10663.037483333332</v>
      </c>
      <c r="I137" s="96">
        <f t="shared" si="124"/>
        <v>109.704526754965</v>
      </c>
      <c r="J137" s="96">
        <f t="shared" si="125"/>
        <v>1.0288299832616803</v>
      </c>
      <c r="K137" s="95">
        <f t="shared" si="126"/>
        <v>10663.037483333332</v>
      </c>
      <c r="L137" s="95">
        <f t="shared" si="127"/>
        <v>10663.037483333332</v>
      </c>
      <c r="M137" s="95">
        <f t="shared" si="128"/>
        <v>10663.030000000001</v>
      </c>
      <c r="N137" s="95">
        <f t="shared" si="129"/>
        <v>10663.030000000001</v>
      </c>
      <c r="O137" s="183">
        <f t="shared" si="131"/>
        <v>7570.7513000000008</v>
      </c>
    </row>
    <row r="138" s="59" customFormat="1" ht="30" customHeight="1">
      <c r="A138" s="179">
        <v>199</v>
      </c>
      <c r="B138" s="180" t="s">
        <v>975</v>
      </c>
      <c r="C138" s="181" t="s">
        <v>39</v>
      </c>
      <c r="D138" s="181">
        <v>1</v>
      </c>
      <c r="E138" s="181">
        <v>501.56</v>
      </c>
      <c r="F138" s="182">
        <v>378.30000000000001</v>
      </c>
      <c r="G138" s="182">
        <v>402.5</v>
      </c>
      <c r="H138" s="95">
        <f t="shared" si="123"/>
        <v>427.45333333333338</v>
      </c>
      <c r="I138" s="96">
        <f t="shared" si="124"/>
        <v>65.308946809249136</v>
      </c>
      <c r="J138" s="96">
        <f t="shared" si="125"/>
        <v>15.278614463001606</v>
      </c>
      <c r="K138" s="95">
        <f t="shared" si="126"/>
        <v>427.45333333333338</v>
      </c>
      <c r="L138" s="95">
        <f t="shared" si="127"/>
        <v>427.45333333333338</v>
      </c>
      <c r="M138" s="95">
        <f t="shared" si="128"/>
        <v>427.44999999999999</v>
      </c>
      <c r="N138" s="95">
        <f t="shared" si="129"/>
        <v>427.44999999999999</v>
      </c>
      <c r="O138" s="183">
        <f t="shared" si="131"/>
        <v>303.48950000000002</v>
      </c>
    </row>
    <row r="139" s="59" customFormat="1" ht="30" customHeight="1">
      <c r="A139" s="179">
        <v>200</v>
      </c>
      <c r="B139" s="180" t="s">
        <v>976</v>
      </c>
      <c r="C139" s="181" t="s">
        <v>39</v>
      </c>
      <c r="D139" s="181">
        <v>1</v>
      </c>
      <c r="E139" s="181">
        <v>863.03999999999996</v>
      </c>
      <c r="F139" s="182">
        <v>875.98559999999998</v>
      </c>
      <c r="G139" s="182">
        <v>880.30079999999998</v>
      </c>
      <c r="H139" s="95">
        <f t="shared" si="123"/>
        <v>873.10879999999997</v>
      </c>
      <c r="I139" s="96">
        <f t="shared" si="124"/>
        <v>8.9828051208962645</v>
      </c>
      <c r="J139" s="96">
        <f t="shared" si="125"/>
        <v>1.0288299832616812</v>
      </c>
      <c r="K139" s="95">
        <f t="shared" si="126"/>
        <v>873.10879999999997</v>
      </c>
      <c r="L139" s="95">
        <f t="shared" si="127"/>
        <v>873.10879999999997</v>
      </c>
      <c r="M139" s="95">
        <f t="shared" si="128"/>
        <v>873.10000000000002</v>
      </c>
      <c r="N139" s="95">
        <f t="shared" si="129"/>
        <v>873.10000000000002</v>
      </c>
      <c r="O139" s="183">
        <f t="shared" si="131"/>
        <v>619.90100000000007</v>
      </c>
    </row>
    <row r="140" s="59" customFormat="1" ht="30" customHeight="1">
      <c r="A140" s="179">
        <v>201</v>
      </c>
      <c r="B140" s="180" t="s">
        <v>977</v>
      </c>
      <c r="C140" s="181" t="s">
        <v>39</v>
      </c>
      <c r="D140" s="181">
        <v>1</v>
      </c>
      <c r="E140" s="181">
        <v>536.85000000000002</v>
      </c>
      <c r="F140" s="182">
        <v>544.90274999999997</v>
      </c>
      <c r="G140" s="182">
        <v>547.58699999999999</v>
      </c>
      <c r="H140" s="95">
        <f t="shared" si="123"/>
        <v>543.11324999999999</v>
      </c>
      <c r="I140" s="96">
        <f t="shared" si="124"/>
        <v>5.5877119590669446</v>
      </c>
      <c r="J140" s="96">
        <f t="shared" si="125"/>
        <v>1.0288299832616761</v>
      </c>
      <c r="K140" s="95">
        <f t="shared" si="126"/>
        <v>543.11324999999999</v>
      </c>
      <c r="L140" s="95">
        <f t="shared" si="127"/>
        <v>543.11324999999999</v>
      </c>
      <c r="M140" s="95">
        <f t="shared" si="128"/>
        <v>543.11000000000001</v>
      </c>
      <c r="N140" s="95">
        <f t="shared" si="129"/>
        <v>543.11000000000001</v>
      </c>
      <c r="O140" s="183">
        <f t="shared" si="131"/>
        <v>385.60810000000004</v>
      </c>
    </row>
    <row r="141" s="59" customFormat="1" ht="30" customHeight="1">
      <c r="A141" s="179">
        <v>202</v>
      </c>
      <c r="B141" s="180" t="s">
        <v>978</v>
      </c>
      <c r="C141" s="181" t="s">
        <v>39</v>
      </c>
      <c r="D141" s="181">
        <v>1</v>
      </c>
      <c r="E141" s="181">
        <v>414.54000000000002</v>
      </c>
      <c r="F141" s="182">
        <v>420.75810000000001</v>
      </c>
      <c r="G141" s="182">
        <v>422.83080000000001</v>
      </c>
      <c r="H141" s="95">
        <f t="shared" si="123"/>
        <v>419.37629999999996</v>
      </c>
      <c r="I141" s="96">
        <f t="shared" si="124"/>
        <v>4.3146691170934481</v>
      </c>
      <c r="J141" s="96">
        <f t="shared" si="125"/>
        <v>1.028829983261679</v>
      </c>
      <c r="K141" s="95">
        <f t="shared" si="126"/>
        <v>419.37629999999996</v>
      </c>
      <c r="L141" s="95">
        <f t="shared" si="127"/>
        <v>419.37629999999996</v>
      </c>
      <c r="M141" s="95">
        <f t="shared" si="128"/>
        <v>419.37</v>
      </c>
      <c r="N141" s="95">
        <f t="shared" si="129"/>
        <v>419.37</v>
      </c>
      <c r="O141" s="183">
        <f t="shared" si="131"/>
        <v>297.7527</v>
      </c>
    </row>
    <row r="142" s="59" customFormat="1" ht="30" customHeight="1">
      <c r="A142" s="179">
        <v>203</v>
      </c>
      <c r="B142" s="180" t="s">
        <v>979</v>
      </c>
      <c r="C142" s="181" t="s">
        <v>39</v>
      </c>
      <c r="D142" s="181">
        <v>1</v>
      </c>
      <c r="E142" s="181">
        <v>550.45000000000005</v>
      </c>
      <c r="F142" s="182">
        <v>558.70675000000006</v>
      </c>
      <c r="G142" s="182">
        <v>561.45900000000006</v>
      </c>
      <c r="H142" s="95">
        <f t="shared" si="123"/>
        <v>556.87191666666672</v>
      </c>
      <c r="I142" s="96">
        <f t="shared" si="124"/>
        <v>5.7292652470306713</v>
      </c>
      <c r="J142" s="96">
        <f t="shared" si="125"/>
        <v>1.0288299832616814</v>
      </c>
      <c r="K142" s="95">
        <f t="shared" si="126"/>
        <v>556.87191666666672</v>
      </c>
      <c r="L142" s="95">
        <f t="shared" si="127"/>
        <v>556.87191666666672</v>
      </c>
      <c r="M142" s="95">
        <f t="shared" si="128"/>
        <v>556.87</v>
      </c>
      <c r="N142" s="95">
        <f t="shared" si="129"/>
        <v>556.87</v>
      </c>
      <c r="O142" s="183">
        <f t="shared" si="131"/>
        <v>395.3777</v>
      </c>
    </row>
    <row r="143" s="59" customFormat="1" ht="30" customHeight="1">
      <c r="A143" s="179">
        <v>204</v>
      </c>
      <c r="B143" s="180" t="s">
        <v>980</v>
      </c>
      <c r="C143" s="181" t="s">
        <v>39</v>
      </c>
      <c r="D143" s="181">
        <v>1</v>
      </c>
      <c r="E143" s="181">
        <v>550.45000000000005</v>
      </c>
      <c r="F143" s="182">
        <v>558.70675000000006</v>
      </c>
      <c r="G143" s="182">
        <v>561.45900000000006</v>
      </c>
      <c r="H143" s="95">
        <f t="shared" si="123"/>
        <v>556.87191666666672</v>
      </c>
      <c r="I143" s="96">
        <f t="shared" si="124"/>
        <v>5.7292652470306713</v>
      </c>
      <c r="J143" s="96">
        <f t="shared" si="125"/>
        <v>1.0288299832616814</v>
      </c>
      <c r="K143" s="95">
        <f t="shared" si="126"/>
        <v>556.87191666666672</v>
      </c>
      <c r="L143" s="95">
        <f t="shared" si="127"/>
        <v>556.87191666666672</v>
      </c>
      <c r="M143" s="95">
        <f t="shared" si="128"/>
        <v>556.87</v>
      </c>
      <c r="N143" s="95">
        <f t="shared" si="129"/>
        <v>556.87</v>
      </c>
      <c r="O143" s="183">
        <f t="shared" si="131"/>
        <v>395.3777</v>
      </c>
    </row>
    <row r="144" s="59" customFormat="1" ht="30" customHeight="1">
      <c r="A144" s="179">
        <v>205</v>
      </c>
      <c r="B144" s="180" t="s">
        <v>981</v>
      </c>
      <c r="C144" s="181" t="s">
        <v>39</v>
      </c>
      <c r="D144" s="181">
        <v>1</v>
      </c>
      <c r="E144" s="184">
        <v>1114.49</v>
      </c>
      <c r="F144" s="182">
        <v>1131.2073499999999</v>
      </c>
      <c r="G144" s="182">
        <v>1136.7798</v>
      </c>
      <c r="H144" s="95">
        <f t="shared" si="123"/>
        <v>1127.4923833333332</v>
      </c>
      <c r="I144" s="96">
        <f t="shared" si="124"/>
        <v>11.59997969872504</v>
      </c>
      <c r="J144" s="96">
        <f t="shared" si="125"/>
        <v>1.0288299832616792</v>
      </c>
      <c r="K144" s="95">
        <f t="shared" si="126"/>
        <v>1127.4923833333332</v>
      </c>
      <c r="L144" s="95">
        <f t="shared" si="127"/>
        <v>1127.4923833333332</v>
      </c>
      <c r="M144" s="95">
        <f t="shared" si="128"/>
        <v>1127.49</v>
      </c>
      <c r="N144" s="95">
        <f t="shared" si="129"/>
        <v>1127.49</v>
      </c>
      <c r="O144" s="183">
        <f t="shared" si="131"/>
        <v>800.51790000000005</v>
      </c>
    </row>
    <row r="145" s="59" customFormat="1" ht="30" customHeight="1">
      <c r="A145" s="179">
        <v>208</v>
      </c>
      <c r="B145" s="180" t="s">
        <v>982</v>
      </c>
      <c r="C145" s="181" t="s">
        <v>39</v>
      </c>
      <c r="D145" s="181">
        <v>1</v>
      </c>
      <c r="E145" s="181">
        <v>857.61000000000001</v>
      </c>
      <c r="F145" s="182">
        <v>870.47415000000001</v>
      </c>
      <c r="G145" s="182">
        <v>874.76220000000001</v>
      </c>
      <c r="H145" s="95">
        <f t="shared" si="123"/>
        <v>867.61545000000012</v>
      </c>
      <c r="I145" s="96">
        <f t="shared" si="124"/>
        <v>8.9262878890107462</v>
      </c>
      <c r="J145" s="96">
        <f t="shared" si="125"/>
        <v>1.0288299832616794</v>
      </c>
      <c r="K145" s="95">
        <f t="shared" si="126"/>
        <v>867.61545000000001</v>
      </c>
      <c r="L145" s="95">
        <f t="shared" si="127"/>
        <v>867.61545000000001</v>
      </c>
      <c r="M145" s="95">
        <f t="shared" si="128"/>
        <v>867.61000000000001</v>
      </c>
      <c r="N145" s="95">
        <f t="shared" si="129"/>
        <v>867.61000000000001</v>
      </c>
      <c r="O145" s="183">
        <f t="shared" si="131"/>
        <v>616.00310000000002</v>
      </c>
    </row>
    <row r="146" s="59" customFormat="1" ht="30" customHeight="1">
      <c r="A146" s="179">
        <v>209</v>
      </c>
      <c r="B146" s="180" t="s">
        <v>983</v>
      </c>
      <c r="C146" s="181" t="s">
        <v>39</v>
      </c>
      <c r="D146" s="181">
        <v>1</v>
      </c>
      <c r="E146" s="181">
        <v>312.60000000000002</v>
      </c>
      <c r="F146" s="182">
        <v>317.28900000000004</v>
      </c>
      <c r="G146" s="182">
        <v>318.85200000000003</v>
      </c>
      <c r="H146" s="95">
        <f t="shared" si="123"/>
        <v>316.24700000000007</v>
      </c>
      <c r="I146" s="96">
        <f t="shared" si="124"/>
        <v>3.2536439571655729</v>
      </c>
      <c r="J146" s="96">
        <f t="shared" si="125"/>
        <v>1.0288299832616821</v>
      </c>
      <c r="K146" s="95">
        <f t="shared" si="126"/>
        <v>316.24700000000007</v>
      </c>
      <c r="L146" s="95">
        <f t="shared" si="127"/>
        <v>316.24700000000007</v>
      </c>
      <c r="M146" s="95">
        <f t="shared" si="128"/>
        <v>316.24000000000001</v>
      </c>
      <c r="N146" s="95">
        <f t="shared" si="129"/>
        <v>316.24000000000001</v>
      </c>
      <c r="O146" s="183">
        <f t="shared" si="131"/>
        <v>224.53040000000001</v>
      </c>
    </row>
    <row r="147" s="59" customFormat="1" ht="30" customHeight="1">
      <c r="A147" s="179">
        <v>210</v>
      </c>
      <c r="B147" s="180" t="s">
        <v>984</v>
      </c>
      <c r="C147" s="181" t="s">
        <v>39</v>
      </c>
      <c r="D147" s="181">
        <v>1</v>
      </c>
      <c r="E147" s="181">
        <v>447.16000000000003</v>
      </c>
      <c r="F147" s="182">
        <v>453.86740000000003</v>
      </c>
      <c r="G147" s="182">
        <v>456.10320000000002</v>
      </c>
      <c r="H147" s="95">
        <f t="shared" si="123"/>
        <v>452.37686666666667</v>
      </c>
      <c r="I147" s="96">
        <f t="shared" si="124"/>
        <v>4.654188841606377</v>
      </c>
      <c r="J147" s="96">
        <f t="shared" si="125"/>
        <v>1.0288299832616796</v>
      </c>
      <c r="K147" s="95">
        <f t="shared" si="126"/>
        <v>452.37686666666661</v>
      </c>
      <c r="L147" s="95">
        <f t="shared" si="127"/>
        <v>452.37686666666661</v>
      </c>
      <c r="M147" s="95">
        <f t="shared" si="128"/>
        <v>452.37</v>
      </c>
      <c r="N147" s="95">
        <f t="shared" si="129"/>
        <v>452.37</v>
      </c>
      <c r="O147" s="183">
        <f t="shared" si="131"/>
        <v>321.18270000000001</v>
      </c>
    </row>
    <row r="148" s="59" customFormat="1" ht="30" customHeight="1">
      <c r="A148" s="179">
        <v>211</v>
      </c>
      <c r="B148" s="180" t="s">
        <v>985</v>
      </c>
      <c r="C148" s="181" t="s">
        <v>39</v>
      </c>
      <c r="D148" s="181">
        <v>1</v>
      </c>
      <c r="E148" s="181">
        <v>315.31</v>
      </c>
      <c r="F148" s="182">
        <v>320.03964999999999</v>
      </c>
      <c r="G148" s="182">
        <v>321.61619999999999</v>
      </c>
      <c r="H148" s="95">
        <f t="shared" si="123"/>
        <v>318.9886166666667</v>
      </c>
      <c r="I148" s="96">
        <f t="shared" si="124"/>
        <v>3.2818505314583262</v>
      </c>
      <c r="J148" s="96">
        <f t="shared" si="125"/>
        <v>1.0288299832616783</v>
      </c>
      <c r="K148" s="95">
        <f t="shared" si="126"/>
        <v>318.98861666666664</v>
      </c>
      <c r="L148" s="95">
        <f t="shared" si="127"/>
        <v>318.98861666666664</v>
      </c>
      <c r="M148" s="95">
        <f t="shared" si="128"/>
        <v>318.98000000000002</v>
      </c>
      <c r="N148" s="95">
        <f t="shared" si="129"/>
        <v>318.98000000000002</v>
      </c>
      <c r="O148" s="183">
        <f t="shared" si="131"/>
        <v>226.47580000000002</v>
      </c>
    </row>
    <row r="149" s="59" customFormat="1" ht="30" customHeight="1">
      <c r="A149" s="179">
        <v>212</v>
      </c>
      <c r="B149" s="180" t="s">
        <v>986</v>
      </c>
      <c r="C149" s="181" t="s">
        <v>39</v>
      </c>
      <c r="D149" s="181">
        <v>1</v>
      </c>
      <c r="E149" s="181">
        <v>596.65999999999997</v>
      </c>
      <c r="F149" s="182">
        <v>605.60989999999993</v>
      </c>
      <c r="G149" s="182">
        <v>608.59320000000002</v>
      </c>
      <c r="H149" s="95">
        <f t="shared" si="123"/>
        <v>603.62103333333323</v>
      </c>
      <c r="I149" s="96">
        <f t="shared" si="124"/>
        <v>6.2102341762073294</v>
      </c>
      <c r="J149" s="96">
        <f t="shared" si="125"/>
        <v>1.028829983261683</v>
      </c>
      <c r="K149" s="95">
        <f t="shared" si="126"/>
        <v>603.62103333333323</v>
      </c>
      <c r="L149" s="95">
        <f t="shared" si="127"/>
        <v>603.62103333333323</v>
      </c>
      <c r="M149" s="95">
        <f t="shared" si="128"/>
        <v>603.62</v>
      </c>
      <c r="N149" s="95">
        <f t="shared" si="129"/>
        <v>603.62</v>
      </c>
      <c r="O149" s="183">
        <f t="shared" si="131"/>
        <v>428.5702</v>
      </c>
    </row>
    <row r="150" s="59" customFormat="1" ht="30" customHeight="1">
      <c r="A150" s="179">
        <v>216</v>
      </c>
      <c r="B150" s="180" t="s">
        <v>987</v>
      </c>
      <c r="C150" s="181" t="s">
        <v>39</v>
      </c>
      <c r="D150" s="181">
        <v>1</v>
      </c>
      <c r="E150" s="184">
        <v>2650.3200000000002</v>
      </c>
      <c r="F150" s="182">
        <v>2690.0748000000003</v>
      </c>
      <c r="G150" s="182">
        <v>2703.3264000000004</v>
      </c>
      <c r="H150" s="95">
        <f t="shared" si="123"/>
        <v>2681.2404000000001</v>
      </c>
      <c r="I150" s="96">
        <f t="shared" si="124"/>
        <v>27.585405158525514</v>
      </c>
      <c r="J150" s="96">
        <f t="shared" si="125"/>
        <v>1.0288299832616841</v>
      </c>
      <c r="K150" s="95">
        <f t="shared" si="126"/>
        <v>2681.2403999999997</v>
      </c>
      <c r="L150" s="95">
        <f t="shared" si="127"/>
        <v>2681.2403999999997</v>
      </c>
      <c r="M150" s="95">
        <f t="shared" si="128"/>
        <v>2681.2399999999998</v>
      </c>
      <c r="N150" s="95">
        <f t="shared" si="129"/>
        <v>2681.2399999999998</v>
      </c>
      <c r="O150" s="183">
        <f t="shared" si="131"/>
        <v>1903.6803999999997</v>
      </c>
    </row>
    <row r="151" s="59" customFormat="1" ht="30" customHeight="1">
      <c r="A151" s="179">
        <v>217</v>
      </c>
      <c r="B151" s="180" t="s">
        <v>988</v>
      </c>
      <c r="C151" s="181" t="s">
        <v>39</v>
      </c>
      <c r="D151" s="181">
        <v>1</v>
      </c>
      <c r="E151" s="181">
        <v>584.44000000000005</v>
      </c>
      <c r="F151" s="182">
        <v>593.20660000000009</v>
      </c>
      <c r="G151" s="182">
        <v>596.12880000000007</v>
      </c>
      <c r="H151" s="95">
        <f t="shared" si="123"/>
        <v>591.25846666666666</v>
      </c>
      <c r="I151" s="96">
        <f t="shared" si="124"/>
        <v>6.0830443836399457</v>
      </c>
      <c r="J151" s="96">
        <f t="shared" si="125"/>
        <v>1.0288299832616821</v>
      </c>
      <c r="K151" s="95">
        <f t="shared" si="126"/>
        <v>591.25846666666666</v>
      </c>
      <c r="L151" s="95">
        <f t="shared" si="127"/>
        <v>591.25846666666666</v>
      </c>
      <c r="M151" s="95">
        <f t="shared" si="128"/>
        <v>591.25</v>
      </c>
      <c r="N151" s="95">
        <f t="shared" si="129"/>
        <v>591.25</v>
      </c>
      <c r="O151" s="183">
        <f t="shared" si="131"/>
        <v>419.78750000000002</v>
      </c>
    </row>
    <row r="152" s="59" customFormat="1" ht="30" customHeight="1">
      <c r="A152" s="179">
        <v>218</v>
      </c>
      <c r="B152" s="180" t="s">
        <v>989</v>
      </c>
      <c r="C152" s="181" t="s">
        <v>39</v>
      </c>
      <c r="D152" s="181">
        <v>1</v>
      </c>
      <c r="E152" s="181">
        <v>231.06</v>
      </c>
      <c r="F152" s="182">
        <v>234.52590000000001</v>
      </c>
      <c r="G152" s="182">
        <v>235.68119999999999</v>
      </c>
      <c r="H152" s="95">
        <f t="shared" si="123"/>
        <v>233.75570000000002</v>
      </c>
      <c r="I152" s="96">
        <f t="shared" si="124"/>
        <v>2.4049487291832188</v>
      </c>
      <c r="J152" s="96">
        <f t="shared" si="125"/>
        <v>1.0288299832616783</v>
      </c>
      <c r="K152" s="95">
        <f t="shared" si="126"/>
        <v>233.75569999999999</v>
      </c>
      <c r="L152" s="95">
        <f t="shared" si="127"/>
        <v>233.75569999999999</v>
      </c>
      <c r="M152" s="95">
        <f t="shared" si="128"/>
        <v>233.75</v>
      </c>
      <c r="N152" s="95">
        <f t="shared" si="129"/>
        <v>233.75</v>
      </c>
      <c r="O152" s="183">
        <f t="shared" si="131"/>
        <v>165.96250000000001</v>
      </c>
    </row>
    <row r="153" s="59" customFormat="1" ht="30" customHeight="1">
      <c r="A153" s="179">
        <v>219</v>
      </c>
      <c r="B153" s="180" t="s">
        <v>990</v>
      </c>
      <c r="C153" s="181" t="s">
        <v>39</v>
      </c>
      <c r="D153" s="181">
        <v>1</v>
      </c>
      <c r="E153" s="181">
        <v>313.94999999999999</v>
      </c>
      <c r="F153" s="182">
        <v>318.65924999999999</v>
      </c>
      <c r="G153" s="182">
        <v>320.22899999999998</v>
      </c>
      <c r="H153" s="95">
        <f t="shared" si="123"/>
        <v>317.61275000000001</v>
      </c>
      <c r="I153" s="96">
        <f t="shared" si="124"/>
        <v>3.2676952026619599</v>
      </c>
      <c r="J153" s="96">
        <f t="shared" si="125"/>
        <v>1.0288299832616794</v>
      </c>
      <c r="K153" s="95">
        <f t="shared" si="126"/>
        <v>317.61275000000001</v>
      </c>
      <c r="L153" s="95">
        <f t="shared" si="127"/>
        <v>317.61275000000001</v>
      </c>
      <c r="M153" s="95">
        <f t="shared" si="128"/>
        <v>317.61000000000001</v>
      </c>
      <c r="N153" s="95">
        <f t="shared" si="129"/>
        <v>317.61000000000001</v>
      </c>
      <c r="O153" s="183">
        <f t="shared" si="131"/>
        <v>225.50310000000002</v>
      </c>
    </row>
    <row r="154" s="59" customFormat="1" ht="30" customHeight="1">
      <c r="A154" s="179">
        <v>220</v>
      </c>
      <c r="B154" s="180" t="s">
        <v>991</v>
      </c>
      <c r="C154" s="181" t="s">
        <v>39</v>
      </c>
      <c r="D154" s="181">
        <v>1</v>
      </c>
      <c r="E154" s="181">
        <v>652.38</v>
      </c>
      <c r="F154" s="182">
        <v>662.16570000000002</v>
      </c>
      <c r="G154" s="182">
        <v>665.42759999999998</v>
      </c>
      <c r="H154" s="95">
        <f t="shared" si="123"/>
        <v>659.99110000000007</v>
      </c>
      <c r="I154" s="96">
        <f t="shared" si="124"/>
        <v>6.7901863236585767</v>
      </c>
      <c r="J154" s="96">
        <f t="shared" si="125"/>
        <v>1.0288299832616798</v>
      </c>
      <c r="K154" s="95">
        <f t="shared" si="126"/>
        <v>659.99109999999996</v>
      </c>
      <c r="L154" s="95">
        <f t="shared" si="127"/>
        <v>659.99109999999996</v>
      </c>
      <c r="M154" s="95">
        <f t="shared" si="128"/>
        <v>659.99000000000001</v>
      </c>
      <c r="N154" s="95">
        <f t="shared" si="129"/>
        <v>659.99000000000001</v>
      </c>
      <c r="O154" s="183">
        <f t="shared" si="131"/>
        <v>468.59289999999999</v>
      </c>
    </row>
    <row r="155" s="59" customFormat="1" ht="30" customHeight="1">
      <c r="A155" s="179">
        <v>221</v>
      </c>
      <c r="B155" s="180" t="s">
        <v>992</v>
      </c>
      <c r="C155" s="181" t="s">
        <v>39</v>
      </c>
      <c r="D155" s="181">
        <v>1</v>
      </c>
      <c r="E155" s="184">
        <v>1100.9000000000001</v>
      </c>
      <c r="F155" s="182">
        <v>1117.4135000000001</v>
      </c>
      <c r="G155" s="182">
        <v>1122.9180000000001</v>
      </c>
      <c r="H155" s="95">
        <f t="shared" si="123"/>
        <v>1113.7438333333334</v>
      </c>
      <c r="I155" s="96">
        <f t="shared" si="124"/>
        <v>11.458530494061343</v>
      </c>
      <c r="J155" s="96">
        <f t="shared" si="125"/>
        <v>1.0288299832616814</v>
      </c>
      <c r="K155" s="95">
        <f t="shared" si="126"/>
        <v>1113.7438333333334</v>
      </c>
      <c r="L155" s="95">
        <f t="shared" si="127"/>
        <v>1113.7438333333334</v>
      </c>
      <c r="M155" s="95">
        <f t="shared" si="128"/>
        <v>1113.74</v>
      </c>
      <c r="N155" s="95">
        <f t="shared" si="129"/>
        <v>1113.74</v>
      </c>
      <c r="O155" s="183">
        <f t="shared" si="131"/>
        <v>790.75540000000001</v>
      </c>
    </row>
    <row r="156" s="59" customFormat="1" ht="30" customHeight="1">
      <c r="A156" s="179">
        <v>223</v>
      </c>
      <c r="B156" s="180" t="s">
        <v>993</v>
      </c>
      <c r="C156" s="181" t="s">
        <v>39</v>
      </c>
      <c r="D156" s="181">
        <v>1</v>
      </c>
      <c r="E156" s="181">
        <v>770.63</v>
      </c>
      <c r="F156" s="182">
        <v>782.18944999999997</v>
      </c>
      <c r="G156" s="182">
        <v>786.04259999999999</v>
      </c>
      <c r="H156" s="95">
        <f t="shared" si="123"/>
        <v>779.6206833333332</v>
      </c>
      <c r="I156" s="96">
        <f t="shared" si="124"/>
        <v>8.0209713458429235</v>
      </c>
      <c r="J156" s="96">
        <f t="shared" si="125"/>
        <v>1.0288299832616796</v>
      </c>
      <c r="K156" s="95">
        <f t="shared" si="126"/>
        <v>779.6206833333332</v>
      </c>
      <c r="L156" s="95">
        <f t="shared" si="127"/>
        <v>779.6206833333332</v>
      </c>
      <c r="M156" s="95">
        <f t="shared" si="128"/>
        <v>779.62</v>
      </c>
      <c r="N156" s="95">
        <f t="shared" si="129"/>
        <v>779.62</v>
      </c>
      <c r="O156" s="183">
        <f t="shared" si="131"/>
        <v>553.53020000000004</v>
      </c>
    </row>
    <row r="157" s="59" customFormat="1" ht="30" customHeight="1">
      <c r="A157" s="179">
        <v>225</v>
      </c>
      <c r="B157" s="180" t="s">
        <v>994</v>
      </c>
      <c r="C157" s="181" t="s">
        <v>39</v>
      </c>
      <c r="D157" s="181">
        <v>1</v>
      </c>
      <c r="E157" s="181">
        <v>203.88</v>
      </c>
      <c r="F157" s="182">
        <v>206.93819999999999</v>
      </c>
      <c r="G157" s="182">
        <v>207.95759999999999</v>
      </c>
      <c r="H157" s="95">
        <f t="shared" si="123"/>
        <v>206.2586</v>
      </c>
      <c r="I157" s="96">
        <f t="shared" si="124"/>
        <v>2.1220503198557714</v>
      </c>
      <c r="J157" s="96">
        <f t="shared" si="125"/>
        <v>1.0288299832616781</v>
      </c>
      <c r="K157" s="95">
        <f t="shared" si="126"/>
        <v>206.2586</v>
      </c>
      <c r="L157" s="95">
        <f t="shared" si="127"/>
        <v>206.2586</v>
      </c>
      <c r="M157" s="95">
        <f t="shared" si="128"/>
        <v>206.25</v>
      </c>
      <c r="N157" s="95">
        <f t="shared" si="129"/>
        <v>206.25</v>
      </c>
      <c r="O157" s="183">
        <f t="shared" si="131"/>
        <v>146.4375</v>
      </c>
    </row>
    <row r="158" s="59" customFormat="1" ht="30" customHeight="1">
      <c r="A158" s="179">
        <v>226</v>
      </c>
      <c r="B158" s="180" t="s">
        <v>995</v>
      </c>
      <c r="C158" s="181" t="s">
        <v>39</v>
      </c>
      <c r="D158" s="181">
        <v>1</v>
      </c>
      <c r="E158" s="181">
        <v>282.69</v>
      </c>
      <c r="F158" s="182">
        <v>286.93034999999998</v>
      </c>
      <c r="G158" s="182">
        <v>288.34379999999999</v>
      </c>
      <c r="H158" s="95">
        <f t="shared" si="123"/>
        <v>285.98804999999999</v>
      </c>
      <c r="I158" s="96">
        <f t="shared" si="124"/>
        <v>2.9423308069453977</v>
      </c>
      <c r="J158" s="96">
        <f t="shared" si="125"/>
        <v>1.0288299832616774</v>
      </c>
      <c r="K158" s="95">
        <f t="shared" si="126"/>
        <v>285.98804999999993</v>
      </c>
      <c r="L158" s="95">
        <f t="shared" si="127"/>
        <v>285.98804999999993</v>
      </c>
      <c r="M158" s="95">
        <f t="shared" si="128"/>
        <v>285.98000000000002</v>
      </c>
      <c r="N158" s="95">
        <f t="shared" si="129"/>
        <v>285.98000000000002</v>
      </c>
      <c r="O158" s="183">
        <f t="shared" si="131"/>
        <v>203.04580000000001</v>
      </c>
    </row>
    <row r="159" s="59" customFormat="1" ht="30" customHeight="1">
      <c r="A159" s="179">
        <v>227</v>
      </c>
      <c r="B159" s="180" t="s">
        <v>996</v>
      </c>
      <c r="C159" s="181" t="s">
        <v>39</v>
      </c>
      <c r="D159" s="181">
        <v>1</v>
      </c>
      <c r="E159" s="184">
        <v>7790.5500000000002</v>
      </c>
      <c r="F159" s="182">
        <v>7907.4082500000004</v>
      </c>
      <c r="G159" s="182">
        <v>7946.3609999999999</v>
      </c>
      <c r="H159" s="95">
        <f t="shared" si="123"/>
        <v>7881.4397500000005</v>
      </c>
      <c r="I159" s="96">
        <f t="shared" si="124"/>
        <v>81.08661526070432</v>
      </c>
      <c r="J159" s="96">
        <f t="shared" si="125"/>
        <v>1.028829983261679</v>
      </c>
      <c r="K159" s="95">
        <f t="shared" si="126"/>
        <v>7881.4397499999995</v>
      </c>
      <c r="L159" s="95">
        <f t="shared" si="127"/>
        <v>7881.4397499999995</v>
      </c>
      <c r="M159" s="95">
        <f t="shared" si="128"/>
        <v>7881.4300000000003</v>
      </c>
      <c r="N159" s="95">
        <f t="shared" si="129"/>
        <v>7881.4300000000003</v>
      </c>
      <c r="O159" s="183">
        <f t="shared" si="131"/>
        <v>5595.8153000000002</v>
      </c>
    </row>
    <row r="160" s="59" customFormat="1" ht="30" customHeight="1">
      <c r="A160" s="179">
        <v>228</v>
      </c>
      <c r="B160" s="180" t="s">
        <v>997</v>
      </c>
      <c r="C160" s="181" t="s">
        <v>39</v>
      </c>
      <c r="D160" s="181">
        <v>1</v>
      </c>
      <c r="E160" s="184">
        <v>1501.8399999999999</v>
      </c>
      <c r="F160" s="182">
        <v>1524.3675999999998</v>
      </c>
      <c r="G160" s="182">
        <v>1531.8768</v>
      </c>
      <c r="H160" s="95">
        <f t="shared" si="123"/>
        <v>1519.3614666666665</v>
      </c>
      <c r="I160" s="96">
        <f t="shared" si="124"/>
        <v>15.6316463231911</v>
      </c>
      <c r="J160" s="96">
        <f t="shared" si="125"/>
        <v>1.0288299832616814</v>
      </c>
      <c r="K160" s="95">
        <f t="shared" si="126"/>
        <v>1519.3614666666665</v>
      </c>
      <c r="L160" s="95">
        <f t="shared" si="127"/>
        <v>1519.3614666666665</v>
      </c>
      <c r="M160" s="95">
        <f t="shared" si="128"/>
        <v>1519.3599999999999</v>
      </c>
      <c r="N160" s="95">
        <f t="shared" si="129"/>
        <v>1519.3599999999999</v>
      </c>
      <c r="O160" s="183">
        <f t="shared" si="131"/>
        <v>1078.7456</v>
      </c>
    </row>
    <row r="161" s="59" customFormat="1" ht="30" customHeight="1">
      <c r="A161" s="179">
        <v>229</v>
      </c>
      <c r="B161" s="180" t="s">
        <v>998</v>
      </c>
      <c r="C161" s="181" t="s">
        <v>39</v>
      </c>
      <c r="D161" s="181">
        <v>1</v>
      </c>
      <c r="E161" s="184">
        <v>6889.4499999999998</v>
      </c>
      <c r="F161" s="182">
        <v>6992.7917499999994</v>
      </c>
      <c r="G161" s="182">
        <v>7027.2389999999996</v>
      </c>
      <c r="H161" s="95">
        <f t="shared" si="123"/>
        <v>6969.826916666666</v>
      </c>
      <c r="I161" s="96">
        <f t="shared" si="124"/>
        <v>71.707669100109584</v>
      </c>
      <c r="J161" s="96">
        <f t="shared" si="125"/>
        <v>1.0288299832616781</v>
      </c>
      <c r="K161" s="95">
        <f t="shared" si="126"/>
        <v>6969.826916666666</v>
      </c>
      <c r="L161" s="95">
        <f t="shared" si="127"/>
        <v>6969.826916666666</v>
      </c>
      <c r="M161" s="95">
        <f t="shared" si="128"/>
        <v>6969.8199999999997</v>
      </c>
      <c r="N161" s="95">
        <f t="shared" si="129"/>
        <v>6969.8199999999997</v>
      </c>
      <c r="O161" s="183">
        <f t="shared" si="131"/>
        <v>4948.5721999999996</v>
      </c>
    </row>
    <row r="162" s="59" customFormat="1" ht="30" customHeight="1">
      <c r="A162" s="179">
        <v>230</v>
      </c>
      <c r="B162" s="180" t="s">
        <v>999</v>
      </c>
      <c r="C162" s="181" t="s">
        <v>39</v>
      </c>
      <c r="D162" s="181">
        <v>1</v>
      </c>
      <c r="E162" s="184">
        <v>1834.8399999999999</v>
      </c>
      <c r="F162" s="182">
        <v>1862.3625999999999</v>
      </c>
      <c r="G162" s="182">
        <v>1871.5367999999999</v>
      </c>
      <c r="H162" s="95">
        <f t="shared" si="123"/>
        <v>1856.2464666666665</v>
      </c>
      <c r="I162" s="96">
        <f t="shared" si="124"/>
        <v>19.097620212302171</v>
      </c>
      <c r="J162" s="96">
        <f t="shared" si="125"/>
        <v>1.028829983261679</v>
      </c>
      <c r="K162" s="95">
        <f t="shared" si="126"/>
        <v>1856.2464666666665</v>
      </c>
      <c r="L162" s="95">
        <f t="shared" si="127"/>
        <v>1856.2464666666665</v>
      </c>
      <c r="M162" s="95">
        <f t="shared" si="128"/>
        <v>1856.24</v>
      </c>
      <c r="N162" s="95">
        <f t="shared" si="129"/>
        <v>1856.24</v>
      </c>
      <c r="O162" s="183">
        <f t="shared" si="131"/>
        <v>1317.9304000000002</v>
      </c>
    </row>
    <row r="163" s="59" customFormat="1" ht="30" customHeight="1">
      <c r="A163" s="179">
        <v>231</v>
      </c>
      <c r="B163" s="180" t="s">
        <v>1000</v>
      </c>
      <c r="C163" s="181" t="s">
        <v>39</v>
      </c>
      <c r="D163" s="181">
        <v>1</v>
      </c>
      <c r="E163" s="184">
        <v>4476.9899999999998</v>
      </c>
      <c r="F163" s="182">
        <v>4544.1448499999997</v>
      </c>
      <c r="G163" s="182">
        <v>4566.5297999999993</v>
      </c>
      <c r="H163" s="95">
        <f t="shared" si="123"/>
        <v>4529.2215499999993</v>
      </c>
      <c r="I163" s="96">
        <f t="shared" si="124"/>
        <v>46.597989314749213</v>
      </c>
      <c r="J163" s="96">
        <f t="shared" si="125"/>
        <v>1.0288299832616759</v>
      </c>
      <c r="K163" s="95">
        <f t="shared" si="126"/>
        <v>4529.2215499999993</v>
      </c>
      <c r="L163" s="95">
        <f t="shared" si="127"/>
        <v>4529.2215499999993</v>
      </c>
      <c r="M163" s="95">
        <f t="shared" si="128"/>
        <v>4529.2200000000003</v>
      </c>
      <c r="N163" s="95">
        <f t="shared" si="129"/>
        <v>4529.2200000000003</v>
      </c>
      <c r="O163" s="183">
        <f t="shared" si="131"/>
        <v>3215.7462000000005</v>
      </c>
    </row>
    <row r="164" s="59" customFormat="1" ht="30" customHeight="1">
      <c r="A164" s="179">
        <v>233</v>
      </c>
      <c r="B164" s="180" t="s">
        <v>1001</v>
      </c>
      <c r="C164" s="181" t="s">
        <v>39</v>
      </c>
      <c r="D164" s="181">
        <v>1</v>
      </c>
      <c r="E164" s="181">
        <v>611.62</v>
      </c>
      <c r="F164" s="182">
        <v>620.79430000000002</v>
      </c>
      <c r="G164" s="182">
        <v>623.85239999999999</v>
      </c>
      <c r="H164" s="95">
        <f t="shared" ref="H164:H227" si="132">AVERAGE(E164:G164)</f>
        <v>618.7555666666666</v>
      </c>
      <c r="I164" s="96">
        <f t="shared" ref="I164:I227" si="133">SQRT(((SUM((POWER(E164-H164,2)),(POWER(F164-H164,2)),(POWER(G164-H164,2)))/(COLUMNS(E164:G164)-1))))</f>
        <v>6.3659427929673766</v>
      </c>
      <c r="J164" s="96">
        <f t="shared" ref="J164:J227" si="134">I164/H164*100</f>
        <v>1.0288299832616796</v>
      </c>
      <c r="K164" s="95">
        <f t="shared" ref="K164:K227" si="135">((D164/3)*(SUM(E164:G164)))</f>
        <v>618.7555666666666</v>
      </c>
      <c r="L164" s="95">
        <f t="shared" ref="L164:L227" si="136">K164/D164</f>
        <v>618.7555666666666</v>
      </c>
      <c r="M164" s="95">
        <f t="shared" ref="M164:M227" si="137">ROUNDDOWN(L164,2)</f>
        <v>618.75</v>
      </c>
      <c r="N164" s="95">
        <f t="shared" ref="N164:N227" si="138">M164*D164</f>
        <v>618.75</v>
      </c>
      <c r="O164" s="183">
        <f t="shared" si="131"/>
        <v>439.3125</v>
      </c>
    </row>
    <row r="165" s="59" customFormat="1" ht="30" customHeight="1">
      <c r="A165" s="179">
        <v>234</v>
      </c>
      <c r="B165" s="180" t="s">
        <v>1002</v>
      </c>
      <c r="C165" s="181" t="s">
        <v>39</v>
      </c>
      <c r="D165" s="181">
        <v>1</v>
      </c>
      <c r="E165" s="181">
        <v>534.13999999999999</v>
      </c>
      <c r="F165" s="182">
        <v>542.15210000000002</v>
      </c>
      <c r="G165" s="182">
        <v>544.82280000000003</v>
      </c>
      <c r="H165" s="95">
        <f t="shared" si="132"/>
        <v>540.37163333333331</v>
      </c>
      <c r="I165" s="96">
        <f t="shared" si="133"/>
        <v>5.5595053847742228</v>
      </c>
      <c r="J165" s="96">
        <f t="shared" si="134"/>
        <v>1.0288299832616843</v>
      </c>
      <c r="K165" s="95">
        <f t="shared" si="135"/>
        <v>540.37163333333331</v>
      </c>
      <c r="L165" s="95">
        <f t="shared" si="136"/>
        <v>540.37163333333331</v>
      </c>
      <c r="M165" s="95">
        <f t="shared" si="137"/>
        <v>540.37</v>
      </c>
      <c r="N165" s="95">
        <f t="shared" si="138"/>
        <v>540.37</v>
      </c>
      <c r="O165" s="183">
        <f t="shared" si="131"/>
        <v>383.66269999999997</v>
      </c>
    </row>
    <row r="166" s="59" customFormat="1" ht="30" customHeight="1">
      <c r="A166" s="179">
        <v>235</v>
      </c>
      <c r="B166" s="180" t="s">
        <v>1003</v>
      </c>
      <c r="C166" s="181" t="s">
        <v>39</v>
      </c>
      <c r="D166" s="181">
        <v>1</v>
      </c>
      <c r="E166" s="181">
        <v>265.02999999999997</v>
      </c>
      <c r="F166" s="182">
        <v>269.00545</v>
      </c>
      <c r="G166" s="182">
        <v>270.33059999999995</v>
      </c>
      <c r="H166" s="95">
        <f t="shared" si="132"/>
        <v>268.12201666666664</v>
      </c>
      <c r="I166" s="96">
        <f t="shared" si="133"/>
        <v>2.7585196991925396</v>
      </c>
      <c r="J166" s="96">
        <f t="shared" si="134"/>
        <v>1.0288299832616778</v>
      </c>
      <c r="K166" s="95">
        <f t="shared" si="135"/>
        <v>268.12201666666658</v>
      </c>
      <c r="L166" s="95">
        <f t="shared" si="136"/>
        <v>268.12201666666658</v>
      </c>
      <c r="M166" s="95">
        <f t="shared" si="137"/>
        <v>268.12</v>
      </c>
      <c r="N166" s="95">
        <f t="shared" si="138"/>
        <v>268.12</v>
      </c>
      <c r="O166" s="183">
        <f t="shared" si="131"/>
        <v>190.36520000000002</v>
      </c>
    </row>
    <row r="167" s="59" customFormat="1" ht="30" customHeight="1">
      <c r="A167" s="179">
        <v>236</v>
      </c>
      <c r="B167" s="180" t="s">
        <v>1004</v>
      </c>
      <c r="C167" s="181" t="s">
        <v>39</v>
      </c>
      <c r="D167" s="181">
        <v>1</v>
      </c>
      <c r="E167" s="181">
        <v>834.50999999999999</v>
      </c>
      <c r="F167" s="182">
        <v>847.02764999999999</v>
      </c>
      <c r="G167" s="182">
        <v>851.2002</v>
      </c>
      <c r="H167" s="95">
        <f t="shared" si="132"/>
        <v>844.24594999999999</v>
      </c>
      <c r="I167" s="96">
        <f t="shared" si="133"/>
        <v>8.6858554660724145</v>
      </c>
      <c r="J167" s="96">
        <f t="shared" si="134"/>
        <v>1.0288299832616805</v>
      </c>
      <c r="K167" s="95">
        <f t="shared" si="135"/>
        <v>844.24594999999999</v>
      </c>
      <c r="L167" s="95">
        <f t="shared" si="136"/>
        <v>844.24594999999999</v>
      </c>
      <c r="M167" s="95">
        <f t="shared" si="137"/>
        <v>844.24000000000001</v>
      </c>
      <c r="N167" s="95">
        <f t="shared" si="138"/>
        <v>844.24000000000001</v>
      </c>
      <c r="O167" s="183">
        <f t="shared" si="131"/>
        <v>599.41039999999998</v>
      </c>
    </row>
    <row r="168" s="59" customFormat="1" ht="30" customHeight="1">
      <c r="A168" s="179">
        <v>237</v>
      </c>
      <c r="B168" s="180" t="s">
        <v>1005</v>
      </c>
      <c r="C168" s="181" t="s">
        <v>39</v>
      </c>
      <c r="D168" s="181">
        <v>1</v>
      </c>
      <c r="E168" s="181">
        <v>313.94999999999999</v>
      </c>
      <c r="F168" s="182">
        <v>318.65924999999999</v>
      </c>
      <c r="G168" s="182">
        <v>320.22899999999998</v>
      </c>
      <c r="H168" s="95">
        <f t="shared" si="132"/>
        <v>317.61275000000001</v>
      </c>
      <c r="I168" s="96">
        <f t="shared" si="133"/>
        <v>3.2676952026619599</v>
      </c>
      <c r="J168" s="96">
        <f t="shared" si="134"/>
        <v>1.0288299832616794</v>
      </c>
      <c r="K168" s="95">
        <f t="shared" si="135"/>
        <v>317.61275000000001</v>
      </c>
      <c r="L168" s="95">
        <f t="shared" si="136"/>
        <v>317.61275000000001</v>
      </c>
      <c r="M168" s="95">
        <f t="shared" si="137"/>
        <v>317.61000000000001</v>
      </c>
      <c r="N168" s="95">
        <f t="shared" si="138"/>
        <v>317.61000000000001</v>
      </c>
      <c r="O168" s="183">
        <f t="shared" si="131"/>
        <v>225.50310000000002</v>
      </c>
    </row>
    <row r="169" s="59" customFormat="1" ht="30" customHeight="1">
      <c r="A169" s="179">
        <v>238</v>
      </c>
      <c r="B169" s="180" t="s">
        <v>1006</v>
      </c>
      <c r="C169" s="181" t="s">
        <v>39</v>
      </c>
      <c r="D169" s="181">
        <v>1</v>
      </c>
      <c r="E169" s="181">
        <v>20.379999999999999</v>
      </c>
      <c r="F169" s="182">
        <v>20.685700000000001</v>
      </c>
      <c r="G169" s="182">
        <v>20.787599999999998</v>
      </c>
      <c r="H169" s="95">
        <f t="shared" si="132"/>
        <v>20.617766666666665</v>
      </c>
      <c r="I169" s="96">
        <f t="shared" si="133"/>
        <v>0.21212176534559862</v>
      </c>
      <c r="J169" s="96">
        <f t="shared" si="134"/>
        <v>1.0288299832616787</v>
      </c>
      <c r="K169" s="95">
        <f t="shared" si="135"/>
        <v>20.617766666666665</v>
      </c>
      <c r="L169" s="95">
        <f t="shared" si="136"/>
        <v>20.617766666666665</v>
      </c>
      <c r="M169" s="95">
        <f t="shared" si="137"/>
        <v>20.609999999999999</v>
      </c>
      <c r="N169" s="95">
        <f t="shared" si="138"/>
        <v>20.609999999999999</v>
      </c>
      <c r="O169" s="183">
        <f t="shared" si="131"/>
        <v>14.633099999999999</v>
      </c>
    </row>
    <row r="170" s="59" customFormat="1" ht="30" customHeight="1">
      <c r="A170" s="179">
        <v>240</v>
      </c>
      <c r="B170" s="180" t="s">
        <v>1007</v>
      </c>
      <c r="C170" s="181" t="s">
        <v>39</v>
      </c>
      <c r="D170" s="181">
        <v>1</v>
      </c>
      <c r="E170" s="184">
        <v>7394.0200000000004</v>
      </c>
      <c r="F170" s="182">
        <v>7504.9303</v>
      </c>
      <c r="G170" s="182">
        <v>7541.9004000000004</v>
      </c>
      <c r="H170" s="95">
        <f t="shared" si="132"/>
        <v>7480.2835666666679</v>
      </c>
      <c r="I170" s="96">
        <f t="shared" si="133"/>
        <v>76.959400166862807</v>
      </c>
      <c r="J170" s="96">
        <f t="shared" si="134"/>
        <v>1.028829983261679</v>
      </c>
      <c r="K170" s="95">
        <f t="shared" si="135"/>
        <v>7480.283566666667</v>
      </c>
      <c r="L170" s="95">
        <f t="shared" si="136"/>
        <v>7480.283566666667</v>
      </c>
      <c r="M170" s="95">
        <f t="shared" si="137"/>
        <v>7480.2799999999997</v>
      </c>
      <c r="N170" s="95">
        <f t="shared" si="138"/>
        <v>7480.2799999999997</v>
      </c>
      <c r="O170" s="183">
        <f t="shared" si="131"/>
        <v>5310.9987999999994</v>
      </c>
    </row>
    <row r="171" s="59" customFormat="1" ht="30" customHeight="1">
      <c r="A171" s="179">
        <v>241</v>
      </c>
      <c r="B171" s="180" t="s">
        <v>1008</v>
      </c>
      <c r="C171" s="181" t="s">
        <v>39</v>
      </c>
      <c r="D171" s="181">
        <v>1</v>
      </c>
      <c r="E171" s="181">
        <v>588.50999999999999</v>
      </c>
      <c r="F171" s="182">
        <v>597.33764999999994</v>
      </c>
      <c r="G171" s="182">
        <v>600.28020000000004</v>
      </c>
      <c r="H171" s="95">
        <f t="shared" si="132"/>
        <v>595.37594999999999</v>
      </c>
      <c r="I171" s="96">
        <f t="shared" si="133"/>
        <v>6.1254062867290786</v>
      </c>
      <c r="J171" s="96">
        <f t="shared" si="134"/>
        <v>1.0288299832616818</v>
      </c>
      <c r="K171" s="95">
        <f t="shared" si="135"/>
        <v>595.37594999999988</v>
      </c>
      <c r="L171" s="95">
        <f t="shared" si="136"/>
        <v>595.37594999999988</v>
      </c>
      <c r="M171" s="95">
        <f t="shared" si="137"/>
        <v>595.37</v>
      </c>
      <c r="N171" s="95">
        <f t="shared" si="138"/>
        <v>595.37</v>
      </c>
      <c r="O171" s="183">
        <f t="shared" si="131"/>
        <v>422.71270000000004</v>
      </c>
    </row>
    <row r="172" s="59" customFormat="1" ht="30" customHeight="1">
      <c r="A172" s="179">
        <v>243</v>
      </c>
      <c r="B172" s="180" t="s">
        <v>1009</v>
      </c>
      <c r="C172" s="181" t="s">
        <v>39</v>
      </c>
      <c r="D172" s="181">
        <v>1</v>
      </c>
      <c r="E172" s="184">
        <v>2129.7600000000002</v>
      </c>
      <c r="F172" s="182">
        <v>2161.7064</v>
      </c>
      <c r="G172" s="182">
        <v>2172.3552000000004</v>
      </c>
      <c r="H172" s="95">
        <f t="shared" si="132"/>
        <v>2154.6072000000004</v>
      </c>
      <c r="I172" s="96">
        <f t="shared" si="133"/>
        <v>22.167244895115005</v>
      </c>
      <c r="J172" s="96">
        <f t="shared" si="134"/>
        <v>1.0288299832616821</v>
      </c>
      <c r="K172" s="95">
        <f t="shared" si="135"/>
        <v>2154.6072000000004</v>
      </c>
      <c r="L172" s="95">
        <f t="shared" si="136"/>
        <v>2154.6072000000004</v>
      </c>
      <c r="M172" s="95">
        <f t="shared" si="137"/>
        <v>2154.5999999999999</v>
      </c>
      <c r="N172" s="95">
        <f t="shared" si="138"/>
        <v>2154.5999999999999</v>
      </c>
      <c r="O172" s="183">
        <f t="shared" si="131"/>
        <v>1529.7660000000001</v>
      </c>
    </row>
    <row r="173" s="59" customFormat="1" ht="30" customHeight="1">
      <c r="A173" s="179">
        <v>244</v>
      </c>
      <c r="B173" s="180" t="s">
        <v>1010</v>
      </c>
      <c r="C173" s="181" t="s">
        <v>39</v>
      </c>
      <c r="D173" s="181">
        <v>1</v>
      </c>
      <c r="E173" s="181">
        <v>307.17000000000002</v>
      </c>
      <c r="F173" s="182">
        <v>311.77755000000002</v>
      </c>
      <c r="G173" s="182">
        <v>313.3134</v>
      </c>
      <c r="H173" s="95">
        <f t="shared" si="132"/>
        <v>310.75365000000005</v>
      </c>
      <c r="I173" s="96">
        <f t="shared" si="133"/>
        <v>3.1971267252800546</v>
      </c>
      <c r="J173" s="96">
        <f t="shared" si="134"/>
        <v>1.0288299832616783</v>
      </c>
      <c r="K173" s="95">
        <f t="shared" si="135"/>
        <v>310.75364999999999</v>
      </c>
      <c r="L173" s="95">
        <f t="shared" si="136"/>
        <v>310.75364999999999</v>
      </c>
      <c r="M173" s="95">
        <f t="shared" si="137"/>
        <v>310.75</v>
      </c>
      <c r="N173" s="95">
        <f t="shared" si="138"/>
        <v>310.75</v>
      </c>
      <c r="O173" s="183">
        <f t="shared" si="131"/>
        <v>220.63249999999999</v>
      </c>
    </row>
    <row r="174" s="59" customFormat="1" ht="30" customHeight="1">
      <c r="A174" s="179">
        <v>245</v>
      </c>
      <c r="B174" s="180" t="s">
        <v>1011</v>
      </c>
      <c r="C174" s="181" t="s">
        <v>39</v>
      </c>
      <c r="D174" s="181">
        <v>1</v>
      </c>
      <c r="E174" s="181">
        <v>169.90000000000001</v>
      </c>
      <c r="F174" s="182">
        <v>172.4485</v>
      </c>
      <c r="G174" s="182">
        <v>173.298</v>
      </c>
      <c r="H174" s="95">
        <f t="shared" si="132"/>
        <v>171.88216666666668</v>
      </c>
      <c r="I174" s="96">
        <f t="shared" si="133"/>
        <v>1.7683752665464765</v>
      </c>
      <c r="J174" s="96">
        <f t="shared" si="134"/>
        <v>1.0288299832616783</v>
      </c>
      <c r="K174" s="95">
        <f t="shared" si="135"/>
        <v>171.88216666666668</v>
      </c>
      <c r="L174" s="95">
        <f t="shared" si="136"/>
        <v>171.88216666666668</v>
      </c>
      <c r="M174" s="95">
        <f t="shared" si="137"/>
        <v>171.88</v>
      </c>
      <c r="N174" s="95">
        <f t="shared" si="138"/>
        <v>171.88</v>
      </c>
      <c r="O174" s="183">
        <f t="shared" si="131"/>
        <v>122.03479999999999</v>
      </c>
    </row>
    <row r="175" s="59" customFormat="1" ht="30" customHeight="1">
      <c r="A175" s="179">
        <v>246</v>
      </c>
      <c r="B175" s="180" t="s">
        <v>1012</v>
      </c>
      <c r="C175" s="181" t="s">
        <v>39</v>
      </c>
      <c r="D175" s="181">
        <v>1</v>
      </c>
      <c r="E175" s="181">
        <v>332.99000000000001</v>
      </c>
      <c r="F175" s="182">
        <v>337.98484999999999</v>
      </c>
      <c r="G175" s="182">
        <v>339.64980000000003</v>
      </c>
      <c r="H175" s="95">
        <f t="shared" si="132"/>
        <v>336.87488333333334</v>
      </c>
      <c r="I175" s="96">
        <f t="shared" si="133"/>
        <v>3.4658698058111428</v>
      </c>
      <c r="J175" s="96">
        <f t="shared" si="134"/>
        <v>1.0288299832616816</v>
      </c>
      <c r="K175" s="95">
        <f t="shared" si="135"/>
        <v>336.87488333333334</v>
      </c>
      <c r="L175" s="95">
        <f t="shared" si="136"/>
        <v>336.87488333333334</v>
      </c>
      <c r="M175" s="95">
        <f t="shared" si="137"/>
        <v>336.87</v>
      </c>
      <c r="N175" s="95">
        <f t="shared" si="138"/>
        <v>336.87</v>
      </c>
      <c r="O175" s="183">
        <f t="shared" si="131"/>
        <v>239.17770000000002</v>
      </c>
    </row>
    <row r="176" s="59" customFormat="1" ht="30" customHeight="1">
      <c r="A176" s="179">
        <v>247</v>
      </c>
      <c r="B176" s="180" t="s">
        <v>1013</v>
      </c>
      <c r="C176" s="181" t="s">
        <v>39</v>
      </c>
      <c r="D176" s="181">
        <v>1</v>
      </c>
      <c r="E176" s="184">
        <v>2650.3200000000002</v>
      </c>
      <c r="F176" s="182">
        <v>2690.0748000000003</v>
      </c>
      <c r="G176" s="182">
        <v>2703.3264000000004</v>
      </c>
      <c r="H176" s="95">
        <f t="shared" si="132"/>
        <v>2681.2404000000001</v>
      </c>
      <c r="I176" s="96">
        <f t="shared" si="133"/>
        <v>27.585405158525514</v>
      </c>
      <c r="J176" s="96">
        <f t="shared" si="134"/>
        <v>1.0288299832616841</v>
      </c>
      <c r="K176" s="95">
        <f t="shared" si="135"/>
        <v>2681.2403999999997</v>
      </c>
      <c r="L176" s="95">
        <f t="shared" si="136"/>
        <v>2681.2403999999997</v>
      </c>
      <c r="M176" s="95">
        <f t="shared" si="137"/>
        <v>2681.2399999999998</v>
      </c>
      <c r="N176" s="95">
        <f t="shared" si="138"/>
        <v>2681.2399999999998</v>
      </c>
      <c r="O176" s="183">
        <f t="shared" si="131"/>
        <v>1903.6803999999997</v>
      </c>
    </row>
    <row r="177" s="59" customFormat="1" ht="30" customHeight="1">
      <c r="A177" s="179">
        <v>248</v>
      </c>
      <c r="B177" s="180" t="s">
        <v>1014</v>
      </c>
      <c r="C177" s="181" t="s">
        <v>39</v>
      </c>
      <c r="D177" s="181">
        <v>1</v>
      </c>
      <c r="E177" s="181">
        <v>394.14999999999998</v>
      </c>
      <c r="F177" s="182">
        <v>400.06224999999995</v>
      </c>
      <c r="G177" s="182">
        <v>402.03299999999996</v>
      </c>
      <c r="H177" s="95">
        <f t="shared" si="132"/>
        <v>398.74841666666663</v>
      </c>
      <c r="I177" s="96">
        <f t="shared" si="133"/>
        <v>4.1024432684478693</v>
      </c>
      <c r="J177" s="96">
        <f t="shared" si="134"/>
        <v>1.0288299832616774</v>
      </c>
      <c r="K177" s="95">
        <f t="shared" si="135"/>
        <v>398.74841666666663</v>
      </c>
      <c r="L177" s="95">
        <f t="shared" si="136"/>
        <v>398.74841666666663</v>
      </c>
      <c r="M177" s="95">
        <f t="shared" si="137"/>
        <v>398.74000000000001</v>
      </c>
      <c r="N177" s="95">
        <f t="shared" si="138"/>
        <v>398.74000000000001</v>
      </c>
      <c r="O177" s="183">
        <f t="shared" si="131"/>
        <v>283.10540000000003</v>
      </c>
    </row>
    <row r="178" s="59" customFormat="1" ht="30" customHeight="1">
      <c r="A178" s="179">
        <v>249</v>
      </c>
      <c r="B178" s="180" t="s">
        <v>1015</v>
      </c>
      <c r="C178" s="181" t="s">
        <v>39</v>
      </c>
      <c r="D178" s="181">
        <v>1</v>
      </c>
      <c r="E178" s="181">
        <v>596.65999999999997</v>
      </c>
      <c r="F178" s="182">
        <v>605.60989999999993</v>
      </c>
      <c r="G178" s="182">
        <v>608.59320000000002</v>
      </c>
      <c r="H178" s="95">
        <f t="shared" si="132"/>
        <v>603.62103333333323</v>
      </c>
      <c r="I178" s="96">
        <f t="shared" si="133"/>
        <v>6.2102341762073294</v>
      </c>
      <c r="J178" s="96">
        <f t="shared" si="134"/>
        <v>1.028829983261683</v>
      </c>
      <c r="K178" s="95">
        <f t="shared" si="135"/>
        <v>603.62103333333323</v>
      </c>
      <c r="L178" s="95">
        <f t="shared" si="136"/>
        <v>603.62103333333323</v>
      </c>
      <c r="M178" s="95">
        <f t="shared" si="137"/>
        <v>603.62</v>
      </c>
      <c r="N178" s="95">
        <f t="shared" si="138"/>
        <v>603.62</v>
      </c>
      <c r="O178" s="183">
        <f t="shared" si="131"/>
        <v>428.5702</v>
      </c>
    </row>
    <row r="179" s="59" customFormat="1" ht="30" customHeight="1">
      <c r="A179" s="179">
        <v>252</v>
      </c>
      <c r="B179" s="180" t="s">
        <v>371</v>
      </c>
      <c r="C179" s="181" t="s">
        <v>39</v>
      </c>
      <c r="D179" s="181">
        <v>1</v>
      </c>
      <c r="E179" s="184">
        <v>2044.1300000000001</v>
      </c>
      <c r="F179" s="182">
        <v>2074.7919500000003</v>
      </c>
      <c r="G179" s="182">
        <v>2085.0126</v>
      </c>
      <c r="H179" s="95">
        <f t="shared" si="132"/>
        <v>2067.9781833333332</v>
      </c>
      <c r="I179" s="96">
        <f t="shared" si="133"/>
        <v>21.27597959744352</v>
      </c>
      <c r="J179" s="96">
        <f t="shared" si="134"/>
        <v>1.0288299832616798</v>
      </c>
      <c r="K179" s="95">
        <f t="shared" si="135"/>
        <v>2067.9781833333332</v>
      </c>
      <c r="L179" s="95">
        <f t="shared" si="136"/>
        <v>2067.9781833333332</v>
      </c>
      <c r="M179" s="95">
        <f t="shared" si="137"/>
        <v>2067.9699999999998</v>
      </c>
      <c r="N179" s="95">
        <f t="shared" si="138"/>
        <v>2067.9699999999998</v>
      </c>
      <c r="O179" s="183">
        <f t="shared" si="131"/>
        <v>1468.2586999999999</v>
      </c>
    </row>
    <row r="180" s="59" customFormat="1" ht="30" customHeight="1">
      <c r="A180" s="179">
        <v>253</v>
      </c>
      <c r="B180" s="180" t="s">
        <v>1016</v>
      </c>
      <c r="C180" s="181" t="s">
        <v>39</v>
      </c>
      <c r="D180" s="181">
        <v>1</v>
      </c>
      <c r="E180" s="181">
        <v>251.44</v>
      </c>
      <c r="F180" s="182">
        <v>255.2116</v>
      </c>
      <c r="G180" s="182">
        <v>256.46879999999999</v>
      </c>
      <c r="H180" s="95">
        <f t="shared" si="132"/>
        <v>254.37346666666667</v>
      </c>
      <c r="I180" s="96">
        <f t="shared" si="133"/>
        <v>2.6170704945288188</v>
      </c>
      <c r="J180" s="96">
        <f t="shared" si="134"/>
        <v>1.0288299832616787</v>
      </c>
      <c r="K180" s="95">
        <f t="shared" si="135"/>
        <v>254.37346666666667</v>
      </c>
      <c r="L180" s="95">
        <f t="shared" si="136"/>
        <v>254.37346666666667</v>
      </c>
      <c r="M180" s="95">
        <f t="shared" si="137"/>
        <v>254.37</v>
      </c>
      <c r="N180" s="95">
        <f t="shared" si="138"/>
        <v>254.37</v>
      </c>
      <c r="O180" s="183">
        <f t="shared" si="131"/>
        <v>180.60270000000003</v>
      </c>
    </row>
    <row r="181" s="59" customFormat="1" ht="30" customHeight="1">
      <c r="A181" s="179">
        <v>254</v>
      </c>
      <c r="B181" s="180" t="s">
        <v>1017</v>
      </c>
      <c r="C181" s="181" t="s">
        <v>39</v>
      </c>
      <c r="D181" s="181">
        <v>1</v>
      </c>
      <c r="E181" s="181">
        <v>46.219999999999999</v>
      </c>
      <c r="F181" s="182">
        <v>46.9133</v>
      </c>
      <c r="G181" s="182">
        <v>47.144399999999997</v>
      </c>
      <c r="H181" s="95">
        <f t="shared" si="132"/>
        <v>46.759233333333327</v>
      </c>
      <c r="I181" s="96">
        <f t="shared" si="133"/>
        <v>0.48107301247662282</v>
      </c>
      <c r="J181" s="96">
        <f t="shared" si="134"/>
        <v>1.0288299832616792</v>
      </c>
      <c r="K181" s="95">
        <f t="shared" si="135"/>
        <v>46.759233333333327</v>
      </c>
      <c r="L181" s="95">
        <f t="shared" si="136"/>
        <v>46.759233333333327</v>
      </c>
      <c r="M181" s="95">
        <f t="shared" si="137"/>
        <v>46.75</v>
      </c>
      <c r="N181" s="95">
        <f t="shared" si="138"/>
        <v>46.75</v>
      </c>
      <c r="O181" s="183">
        <f t="shared" si="131"/>
        <v>33.192500000000003</v>
      </c>
    </row>
    <row r="182" s="59" customFormat="1" ht="30" customHeight="1">
      <c r="A182" s="179">
        <v>255</v>
      </c>
      <c r="B182" s="180" t="s">
        <v>1018</v>
      </c>
      <c r="C182" s="181" t="s">
        <v>39</v>
      </c>
      <c r="D182" s="181">
        <v>1</v>
      </c>
      <c r="E182" s="181">
        <v>156.30000000000001</v>
      </c>
      <c r="F182" s="182">
        <v>158.64450000000002</v>
      </c>
      <c r="G182" s="182">
        <v>159.42600000000002</v>
      </c>
      <c r="H182" s="95">
        <f t="shared" si="132"/>
        <v>158.12350000000004</v>
      </c>
      <c r="I182" s="96">
        <f t="shared" si="133"/>
        <v>1.6268219785827864</v>
      </c>
      <c r="J182" s="96">
        <f t="shared" si="134"/>
        <v>1.0288299832616821</v>
      </c>
      <c r="K182" s="95">
        <f t="shared" si="135"/>
        <v>158.12350000000004</v>
      </c>
      <c r="L182" s="95">
        <f t="shared" si="136"/>
        <v>158.12350000000004</v>
      </c>
      <c r="M182" s="95">
        <f t="shared" si="137"/>
        <v>158.12</v>
      </c>
      <c r="N182" s="95">
        <f t="shared" si="138"/>
        <v>158.12</v>
      </c>
      <c r="O182" s="183">
        <f t="shared" si="131"/>
        <v>112.26520000000001</v>
      </c>
    </row>
    <row r="183" s="59" customFormat="1" ht="30" customHeight="1">
      <c r="A183" s="179">
        <v>256</v>
      </c>
      <c r="B183" s="180" t="s">
        <v>1019</v>
      </c>
      <c r="C183" s="181" t="s">
        <v>39</v>
      </c>
      <c r="D183" s="181">
        <v>1</v>
      </c>
      <c r="E183" s="181">
        <v>110.09999999999999</v>
      </c>
      <c r="F183" s="182">
        <v>111.75149999999999</v>
      </c>
      <c r="G183" s="182">
        <v>112.30199999999999</v>
      </c>
      <c r="H183" s="95">
        <f t="shared" si="132"/>
        <v>111.3845</v>
      </c>
      <c r="I183" s="96">
        <f t="shared" si="133"/>
        <v>1.1459571327061051</v>
      </c>
      <c r="J183" s="96">
        <f t="shared" si="134"/>
        <v>1.0288299832616792</v>
      </c>
      <c r="K183" s="95">
        <f t="shared" si="135"/>
        <v>111.3845</v>
      </c>
      <c r="L183" s="95">
        <f t="shared" si="136"/>
        <v>111.3845</v>
      </c>
      <c r="M183" s="95">
        <f t="shared" si="137"/>
        <v>111.38</v>
      </c>
      <c r="N183" s="95">
        <f t="shared" si="138"/>
        <v>111.38</v>
      </c>
      <c r="O183" s="183">
        <f t="shared" si="131"/>
        <v>79.079800000000006</v>
      </c>
    </row>
    <row r="184" s="59" customFormat="1" ht="30" customHeight="1">
      <c r="A184" s="179">
        <v>257</v>
      </c>
      <c r="B184" s="180" t="s">
        <v>1020</v>
      </c>
      <c r="C184" s="181" t="s">
        <v>39</v>
      </c>
      <c r="D184" s="181">
        <v>1</v>
      </c>
      <c r="E184" s="181">
        <v>217.46000000000001</v>
      </c>
      <c r="F184" s="182">
        <v>220.72190000000001</v>
      </c>
      <c r="G184" s="182">
        <v>221.8092</v>
      </c>
      <c r="H184" s="95">
        <f t="shared" si="132"/>
        <v>219.99703333333335</v>
      </c>
      <c r="I184" s="96">
        <f t="shared" si="133"/>
        <v>2.2633954412195241</v>
      </c>
      <c r="J184" s="96">
        <f t="shared" si="134"/>
        <v>1.028829983261679</v>
      </c>
      <c r="K184" s="95">
        <f t="shared" si="135"/>
        <v>219.99703333333335</v>
      </c>
      <c r="L184" s="95">
        <f t="shared" si="136"/>
        <v>219.99703333333335</v>
      </c>
      <c r="M184" s="95">
        <f t="shared" si="137"/>
        <v>219.99000000000001</v>
      </c>
      <c r="N184" s="95">
        <f t="shared" si="138"/>
        <v>219.99000000000001</v>
      </c>
      <c r="O184" s="183">
        <f t="shared" si="131"/>
        <v>156.19290000000001</v>
      </c>
    </row>
    <row r="185" s="59" customFormat="1" ht="30" customHeight="1">
      <c r="A185" s="179">
        <v>258</v>
      </c>
      <c r="B185" s="180" t="s">
        <v>1021</v>
      </c>
      <c r="C185" s="181" t="s">
        <v>39</v>
      </c>
      <c r="D185" s="181">
        <v>1</v>
      </c>
      <c r="E185" s="181">
        <v>110.09999999999999</v>
      </c>
      <c r="F185" s="182">
        <v>111.75149999999999</v>
      </c>
      <c r="G185" s="182">
        <v>112.30199999999999</v>
      </c>
      <c r="H185" s="95">
        <f t="shared" si="132"/>
        <v>111.3845</v>
      </c>
      <c r="I185" s="96">
        <f t="shared" si="133"/>
        <v>1.1459571327061051</v>
      </c>
      <c r="J185" s="96">
        <f t="shared" si="134"/>
        <v>1.0288299832616792</v>
      </c>
      <c r="K185" s="95">
        <f t="shared" si="135"/>
        <v>111.3845</v>
      </c>
      <c r="L185" s="95">
        <f t="shared" si="136"/>
        <v>111.3845</v>
      </c>
      <c r="M185" s="95">
        <f t="shared" si="137"/>
        <v>111.38</v>
      </c>
      <c r="N185" s="95">
        <f t="shared" si="138"/>
        <v>111.38</v>
      </c>
      <c r="O185" s="183">
        <f t="shared" si="131"/>
        <v>79.079800000000006</v>
      </c>
    </row>
    <row r="186" s="59" customFormat="1" ht="30" customHeight="1">
      <c r="A186" s="179">
        <v>259</v>
      </c>
      <c r="B186" s="180" t="s">
        <v>1022</v>
      </c>
      <c r="C186" s="181" t="s">
        <v>39</v>
      </c>
      <c r="D186" s="181">
        <v>1</v>
      </c>
      <c r="E186" s="181">
        <v>502.88999999999999</v>
      </c>
      <c r="F186" s="182">
        <v>510.43334999999996</v>
      </c>
      <c r="G186" s="182">
        <v>512.94780000000003</v>
      </c>
      <c r="H186" s="95">
        <f t="shared" si="132"/>
        <v>508.75704999999999</v>
      </c>
      <c r="I186" s="96">
        <f t="shared" si="133"/>
        <v>5.2342450723576306</v>
      </c>
      <c r="J186" s="96">
        <f t="shared" si="134"/>
        <v>1.0288299832616827</v>
      </c>
      <c r="K186" s="95">
        <f t="shared" si="135"/>
        <v>508.75704999999999</v>
      </c>
      <c r="L186" s="95">
        <f t="shared" si="136"/>
        <v>508.75704999999999</v>
      </c>
      <c r="M186" s="95">
        <f t="shared" si="137"/>
        <v>508.75</v>
      </c>
      <c r="N186" s="95">
        <f t="shared" si="138"/>
        <v>508.75</v>
      </c>
      <c r="O186" s="183">
        <f t="shared" si="131"/>
        <v>361.21249999999998</v>
      </c>
    </row>
    <row r="187" s="59" customFormat="1" ht="30" customHeight="1">
      <c r="A187" s="179">
        <v>260</v>
      </c>
      <c r="B187" s="180" t="s">
        <v>1023</v>
      </c>
      <c r="C187" s="181" t="s">
        <v>39</v>
      </c>
      <c r="D187" s="181">
        <v>1</v>
      </c>
      <c r="E187" s="181">
        <v>502.88999999999999</v>
      </c>
      <c r="F187" s="182">
        <v>510.43334999999996</v>
      </c>
      <c r="G187" s="182">
        <v>512.94780000000003</v>
      </c>
      <c r="H187" s="95">
        <f t="shared" si="132"/>
        <v>508.75704999999999</v>
      </c>
      <c r="I187" s="96">
        <f t="shared" si="133"/>
        <v>5.2342450723576306</v>
      </c>
      <c r="J187" s="96">
        <f t="shared" si="134"/>
        <v>1.0288299832616827</v>
      </c>
      <c r="K187" s="95">
        <f t="shared" si="135"/>
        <v>508.75704999999999</v>
      </c>
      <c r="L187" s="95">
        <f t="shared" si="136"/>
        <v>508.75704999999999</v>
      </c>
      <c r="M187" s="95">
        <f t="shared" si="137"/>
        <v>508.75</v>
      </c>
      <c r="N187" s="95">
        <f t="shared" si="138"/>
        <v>508.75</v>
      </c>
      <c r="O187" s="183">
        <f t="shared" si="131"/>
        <v>361.21249999999998</v>
      </c>
    </row>
    <row r="188" s="59" customFormat="1" ht="30" customHeight="1">
      <c r="A188" s="179">
        <v>261</v>
      </c>
      <c r="B188" s="180" t="s">
        <v>1024</v>
      </c>
      <c r="C188" s="181" t="s">
        <v>39</v>
      </c>
      <c r="D188" s="181">
        <v>1</v>
      </c>
      <c r="E188" s="181">
        <v>118.23999999999999</v>
      </c>
      <c r="F188" s="182">
        <v>120.0136</v>
      </c>
      <c r="G188" s="182">
        <v>120.6048</v>
      </c>
      <c r="H188" s="95">
        <f t="shared" si="132"/>
        <v>119.61946666666667</v>
      </c>
      <c r="I188" s="96">
        <f t="shared" si="133"/>
        <v>1.2306809388843789</v>
      </c>
      <c r="J188" s="96">
        <f t="shared" si="134"/>
        <v>1.0288299832616812</v>
      </c>
      <c r="K188" s="95">
        <f t="shared" si="135"/>
        <v>119.61946666666667</v>
      </c>
      <c r="L188" s="95">
        <f t="shared" si="136"/>
        <v>119.61946666666667</v>
      </c>
      <c r="M188" s="95">
        <f t="shared" si="137"/>
        <v>119.61</v>
      </c>
      <c r="N188" s="95">
        <f t="shared" si="138"/>
        <v>119.61</v>
      </c>
      <c r="O188" s="183">
        <f t="shared" si="131"/>
        <v>84.923100000000005</v>
      </c>
    </row>
    <row r="189" s="59" customFormat="1" ht="30" customHeight="1">
      <c r="A189" s="179">
        <v>262</v>
      </c>
      <c r="B189" s="180" t="s">
        <v>1025</v>
      </c>
      <c r="C189" s="181" t="s">
        <v>39</v>
      </c>
      <c r="D189" s="181">
        <v>1</v>
      </c>
      <c r="E189" s="184">
        <v>2765.8299999999999</v>
      </c>
      <c r="F189" s="182">
        <v>2807.31745</v>
      </c>
      <c r="G189" s="182">
        <v>2821.1466</v>
      </c>
      <c r="H189" s="95">
        <f t="shared" si="132"/>
        <v>2798.0980166666668</v>
      </c>
      <c r="I189" s="96">
        <f t="shared" si="133"/>
        <v>28.787671356517123</v>
      </c>
      <c r="J189" s="96">
        <f t="shared" si="134"/>
        <v>1.0288299832616821</v>
      </c>
      <c r="K189" s="95">
        <f t="shared" si="135"/>
        <v>2798.0980166666668</v>
      </c>
      <c r="L189" s="95">
        <f t="shared" si="136"/>
        <v>2798.0980166666668</v>
      </c>
      <c r="M189" s="95">
        <f t="shared" si="137"/>
        <v>2798.0900000000001</v>
      </c>
      <c r="N189" s="95">
        <f t="shared" si="138"/>
        <v>2798.0900000000001</v>
      </c>
      <c r="O189" s="183">
        <f t="shared" si="131"/>
        <v>1986.6439</v>
      </c>
    </row>
    <row r="190" s="59" customFormat="1" ht="30" customHeight="1">
      <c r="A190" s="179">
        <v>263</v>
      </c>
      <c r="B190" s="180" t="s">
        <v>1026</v>
      </c>
      <c r="C190" s="181" t="s">
        <v>39</v>
      </c>
      <c r="D190" s="181">
        <v>1</v>
      </c>
      <c r="E190" s="181">
        <v>440.36000000000001</v>
      </c>
      <c r="F190" s="182">
        <v>446.96539999999999</v>
      </c>
      <c r="G190" s="182">
        <v>449.16720000000004</v>
      </c>
      <c r="H190" s="95">
        <f t="shared" si="132"/>
        <v>445.49753333333337</v>
      </c>
      <c r="I190" s="96">
        <f t="shared" si="133"/>
        <v>4.5834121976245363</v>
      </c>
      <c r="J190" s="96">
        <f t="shared" si="134"/>
        <v>1.0288299832616812</v>
      </c>
      <c r="K190" s="95">
        <f t="shared" si="135"/>
        <v>445.49753333333331</v>
      </c>
      <c r="L190" s="95">
        <f t="shared" si="136"/>
        <v>445.49753333333331</v>
      </c>
      <c r="M190" s="95">
        <f t="shared" si="137"/>
        <v>445.49000000000001</v>
      </c>
      <c r="N190" s="95">
        <f t="shared" si="138"/>
        <v>445.49000000000001</v>
      </c>
      <c r="O190" s="183">
        <f t="shared" si="131"/>
        <v>316.29790000000003</v>
      </c>
    </row>
    <row r="191" s="59" customFormat="1" ht="30" customHeight="1">
      <c r="A191" s="179">
        <v>264</v>
      </c>
      <c r="B191" s="180" t="s">
        <v>1027</v>
      </c>
      <c r="C191" s="181" t="s">
        <v>39</v>
      </c>
      <c r="D191" s="181">
        <v>1</v>
      </c>
      <c r="E191" s="184">
        <v>1572.52</v>
      </c>
      <c r="F191" s="182">
        <v>1596.1078</v>
      </c>
      <c r="G191" s="182">
        <v>1603.9703999999999</v>
      </c>
      <c r="H191" s="95">
        <f t="shared" si="132"/>
        <v>1590.8660666666667</v>
      </c>
      <c r="I191" s="96">
        <f t="shared" si="133"/>
        <v>16.367307087402395</v>
      </c>
      <c r="J191" s="96">
        <f t="shared" si="134"/>
        <v>1.028829983261679</v>
      </c>
      <c r="K191" s="95">
        <f t="shared" si="135"/>
        <v>1590.8660666666667</v>
      </c>
      <c r="L191" s="95">
        <f t="shared" si="136"/>
        <v>1590.8660666666667</v>
      </c>
      <c r="M191" s="95">
        <f t="shared" si="137"/>
        <v>1590.8599999999999</v>
      </c>
      <c r="N191" s="95">
        <f t="shared" si="138"/>
        <v>1590.8599999999999</v>
      </c>
      <c r="O191" s="183">
        <f t="shared" si="131"/>
        <v>1129.5106000000001</v>
      </c>
    </row>
    <row r="192" s="59" customFormat="1" ht="30" customHeight="1">
      <c r="A192" s="179">
        <v>265</v>
      </c>
      <c r="B192" s="180" t="s">
        <v>1028</v>
      </c>
      <c r="C192" s="181" t="s">
        <v>39</v>
      </c>
      <c r="D192" s="181">
        <v>1</v>
      </c>
      <c r="E192" s="181">
        <v>926.92999999999995</v>
      </c>
      <c r="F192" s="182">
        <v>940.83394999999996</v>
      </c>
      <c r="G192" s="182">
        <v>945.46859999999992</v>
      </c>
      <c r="H192" s="95">
        <f t="shared" si="132"/>
        <v>937.74418333333324</v>
      </c>
      <c r="I192" s="96">
        <f t="shared" si="133"/>
        <v>9.6477933244257024</v>
      </c>
      <c r="J192" s="96">
        <f t="shared" si="134"/>
        <v>1.0288299832616792</v>
      </c>
      <c r="K192" s="95">
        <f t="shared" si="135"/>
        <v>937.74418333333324</v>
      </c>
      <c r="L192" s="95">
        <f t="shared" si="136"/>
        <v>937.74418333333324</v>
      </c>
      <c r="M192" s="95">
        <f t="shared" si="137"/>
        <v>937.74000000000001</v>
      </c>
      <c r="N192" s="95">
        <f t="shared" si="138"/>
        <v>937.74000000000001</v>
      </c>
      <c r="O192" s="183">
        <f t="shared" si="131"/>
        <v>665.79539999999997</v>
      </c>
    </row>
    <row r="193" s="59" customFormat="1" ht="30" customHeight="1">
      <c r="A193" s="179">
        <v>266</v>
      </c>
      <c r="B193" s="180" t="s">
        <v>1029</v>
      </c>
      <c r="C193" s="181" t="s">
        <v>39</v>
      </c>
      <c r="D193" s="181">
        <v>1</v>
      </c>
      <c r="E193" s="181">
        <v>714.90999999999997</v>
      </c>
      <c r="F193" s="182">
        <v>725.63364999999999</v>
      </c>
      <c r="G193" s="182">
        <v>729.20819999999992</v>
      </c>
      <c r="H193" s="95">
        <f t="shared" si="132"/>
        <v>723.2506166666667</v>
      </c>
      <c r="I193" s="96">
        <f t="shared" si="133"/>
        <v>7.4410191983916487</v>
      </c>
      <c r="J193" s="96">
        <f t="shared" si="134"/>
        <v>1.0288299832616778</v>
      </c>
      <c r="K193" s="95">
        <f t="shared" si="135"/>
        <v>723.2506166666667</v>
      </c>
      <c r="L193" s="95">
        <f t="shared" si="136"/>
        <v>723.2506166666667</v>
      </c>
      <c r="M193" s="95">
        <f t="shared" si="137"/>
        <v>723.25</v>
      </c>
      <c r="N193" s="95">
        <f t="shared" si="138"/>
        <v>723.25</v>
      </c>
      <c r="O193" s="183">
        <f t="shared" si="131"/>
        <v>513.50750000000005</v>
      </c>
    </row>
    <row r="194" s="59" customFormat="1" ht="30" customHeight="1">
      <c r="A194" s="179">
        <v>267</v>
      </c>
      <c r="B194" s="180" t="s">
        <v>1030</v>
      </c>
      <c r="C194" s="181" t="s">
        <v>39</v>
      </c>
      <c r="D194" s="181">
        <v>1</v>
      </c>
      <c r="E194" s="181">
        <v>47.560000000000002</v>
      </c>
      <c r="F194" s="182">
        <v>48.273400000000002</v>
      </c>
      <c r="G194" s="182">
        <v>48.511200000000002</v>
      </c>
      <c r="H194" s="95">
        <f t="shared" si="132"/>
        <v>48.114866666666671</v>
      </c>
      <c r="I194" s="96">
        <f t="shared" si="133"/>
        <v>0.49502017467304638</v>
      </c>
      <c r="J194" s="96">
        <f t="shared" si="134"/>
        <v>1.0288299832616801</v>
      </c>
      <c r="K194" s="95">
        <f t="shared" si="135"/>
        <v>48.114866666666671</v>
      </c>
      <c r="L194" s="95">
        <f t="shared" si="136"/>
        <v>48.114866666666671</v>
      </c>
      <c r="M194" s="95">
        <f t="shared" si="137"/>
        <v>48.109999999999999</v>
      </c>
      <c r="N194" s="95">
        <f t="shared" si="138"/>
        <v>48.109999999999999</v>
      </c>
      <c r="O194" s="183">
        <f t="shared" si="131"/>
        <v>34.158100000000005</v>
      </c>
    </row>
    <row r="195" s="59" customFormat="1" ht="30" customHeight="1">
      <c r="A195" s="179">
        <v>268</v>
      </c>
      <c r="B195" s="180" t="s">
        <v>1031</v>
      </c>
      <c r="C195" s="181" t="s">
        <v>39</v>
      </c>
      <c r="D195" s="181">
        <v>1</v>
      </c>
      <c r="E195" s="181">
        <v>274.55000000000001</v>
      </c>
      <c r="F195" s="182">
        <v>278.66825</v>
      </c>
      <c r="G195" s="182">
        <v>280.041</v>
      </c>
      <c r="H195" s="95">
        <f t="shared" si="132"/>
        <v>277.75308333333334</v>
      </c>
      <c r="I195" s="96">
        <f t="shared" si="133"/>
        <v>2.8576070007671261</v>
      </c>
      <c r="J195" s="96">
        <f t="shared" si="134"/>
        <v>1.0288299832616774</v>
      </c>
      <c r="K195" s="95">
        <f t="shared" si="135"/>
        <v>277.75308333333334</v>
      </c>
      <c r="L195" s="95">
        <f t="shared" si="136"/>
        <v>277.75308333333334</v>
      </c>
      <c r="M195" s="95">
        <f t="shared" si="137"/>
        <v>277.75</v>
      </c>
      <c r="N195" s="95">
        <f t="shared" si="138"/>
        <v>277.75</v>
      </c>
      <c r="O195" s="183">
        <f t="shared" si="131"/>
        <v>197.20249999999999</v>
      </c>
    </row>
    <row r="196" s="59" customFormat="1" ht="30" customHeight="1">
      <c r="A196" s="179">
        <v>269</v>
      </c>
      <c r="B196" s="180" t="s">
        <v>1032</v>
      </c>
      <c r="C196" s="181" t="s">
        <v>39</v>
      </c>
      <c r="D196" s="181">
        <v>1</v>
      </c>
      <c r="E196" s="181">
        <v>326.19999999999999</v>
      </c>
      <c r="F196" s="182">
        <v>331.09299999999996</v>
      </c>
      <c r="G196" s="182">
        <v>332.72399999999999</v>
      </c>
      <c r="H196" s="95">
        <f t="shared" si="132"/>
        <v>330.00566666666663</v>
      </c>
      <c r="I196" s="96">
        <f t="shared" si="133"/>
        <v>3.3951972451292587</v>
      </c>
      <c r="J196" s="96">
        <f t="shared" si="134"/>
        <v>1.028829983261679</v>
      </c>
      <c r="K196" s="95">
        <f t="shared" si="135"/>
        <v>330.00566666666657</v>
      </c>
      <c r="L196" s="95">
        <f t="shared" si="136"/>
        <v>330.00566666666657</v>
      </c>
      <c r="M196" s="95">
        <f t="shared" si="137"/>
        <v>330</v>
      </c>
      <c r="N196" s="95">
        <f t="shared" si="138"/>
        <v>330</v>
      </c>
      <c r="O196" s="183">
        <f t="shared" ref="O196:O259" si="139">N196-(N196*0.29)</f>
        <v>234.30000000000001</v>
      </c>
    </row>
    <row r="197" s="59" customFormat="1" ht="30" customHeight="1">
      <c r="A197" s="179">
        <v>270</v>
      </c>
      <c r="B197" s="180" t="s">
        <v>1033</v>
      </c>
      <c r="C197" s="181" t="s">
        <v>39</v>
      </c>
      <c r="D197" s="181">
        <v>1</v>
      </c>
      <c r="E197" s="181">
        <v>31.260000000000002</v>
      </c>
      <c r="F197" s="182">
        <v>31.728900000000003</v>
      </c>
      <c r="G197" s="182">
        <v>31.885200000000001</v>
      </c>
      <c r="H197" s="95">
        <f t="shared" si="132"/>
        <v>31.624700000000001</v>
      </c>
      <c r="I197" s="96">
        <f t="shared" si="133"/>
        <v>0.32536439571655662</v>
      </c>
      <c r="J197" s="96">
        <f t="shared" si="134"/>
        <v>1.0288299832616803</v>
      </c>
      <c r="K197" s="95">
        <f t="shared" si="135"/>
        <v>31.624699999999997</v>
      </c>
      <c r="L197" s="95">
        <f t="shared" si="136"/>
        <v>31.624699999999997</v>
      </c>
      <c r="M197" s="95">
        <f t="shared" si="137"/>
        <v>31.620000000000001</v>
      </c>
      <c r="N197" s="95">
        <f t="shared" si="138"/>
        <v>31.620000000000001</v>
      </c>
      <c r="O197" s="183">
        <f t="shared" si="139"/>
        <v>22.450200000000002</v>
      </c>
    </row>
    <row r="198" s="59" customFormat="1" ht="30" customHeight="1">
      <c r="A198" s="179">
        <v>271</v>
      </c>
      <c r="B198" s="180" t="s">
        <v>1034</v>
      </c>
      <c r="C198" s="181" t="s">
        <v>39</v>
      </c>
      <c r="D198" s="181">
        <v>1</v>
      </c>
      <c r="E198" s="181">
        <v>33.979999999999997</v>
      </c>
      <c r="F198" s="182">
        <v>34.489699999999999</v>
      </c>
      <c r="G198" s="182">
        <v>34.659599999999998</v>
      </c>
      <c r="H198" s="95">
        <f t="shared" si="132"/>
        <v>34.376433333333331</v>
      </c>
      <c r="I198" s="96">
        <f t="shared" si="133"/>
        <v>0.35367505330929661</v>
      </c>
      <c r="J198" s="96">
        <f t="shared" si="134"/>
        <v>1.0288299832616821</v>
      </c>
      <c r="K198" s="95">
        <f t="shared" si="135"/>
        <v>34.376433333333324</v>
      </c>
      <c r="L198" s="95">
        <f t="shared" si="136"/>
        <v>34.376433333333324</v>
      </c>
      <c r="M198" s="95">
        <f t="shared" si="137"/>
        <v>34.369999999999997</v>
      </c>
      <c r="N198" s="95">
        <f t="shared" si="138"/>
        <v>34.369999999999997</v>
      </c>
      <c r="O198" s="183">
        <f t="shared" si="139"/>
        <v>24.402699999999999</v>
      </c>
    </row>
    <row r="199" s="59" customFormat="1" ht="30" customHeight="1">
      <c r="A199" s="179">
        <v>272</v>
      </c>
      <c r="B199" s="180" t="s">
        <v>1035</v>
      </c>
      <c r="C199" s="181" t="s">
        <v>39</v>
      </c>
      <c r="D199" s="181">
        <v>1</v>
      </c>
      <c r="E199" s="184">
        <v>9439.1900000000005</v>
      </c>
      <c r="F199" s="182">
        <v>9580.7778500000004</v>
      </c>
      <c r="G199" s="182">
        <v>9627.9737999999998</v>
      </c>
      <c r="H199" s="95">
        <f t="shared" si="132"/>
        <v>9549.3138833333342</v>
      </c>
      <c r="I199" s="96">
        <f t="shared" si="133"/>
        <v>98.246204427503315</v>
      </c>
      <c r="J199" s="96">
        <f t="shared" si="134"/>
        <v>1.0288299832616767</v>
      </c>
      <c r="K199" s="95">
        <f t="shared" si="135"/>
        <v>9549.3138833333323</v>
      </c>
      <c r="L199" s="95">
        <f t="shared" si="136"/>
        <v>9549.3138833333323</v>
      </c>
      <c r="M199" s="95">
        <f t="shared" si="137"/>
        <v>9549.3099999999995</v>
      </c>
      <c r="N199" s="95">
        <f t="shared" si="138"/>
        <v>9549.3099999999995</v>
      </c>
      <c r="O199" s="183">
        <f t="shared" si="139"/>
        <v>6780.0100999999995</v>
      </c>
    </row>
    <row r="200" s="59" customFormat="1" ht="30" customHeight="1">
      <c r="A200" s="179">
        <v>273</v>
      </c>
      <c r="B200" s="180" t="s">
        <v>1036</v>
      </c>
      <c r="C200" s="181" t="s">
        <v>39</v>
      </c>
      <c r="D200" s="181">
        <v>1</v>
      </c>
      <c r="E200" s="184">
        <v>12585.57</v>
      </c>
      <c r="F200" s="182">
        <v>12774.35355</v>
      </c>
      <c r="G200" s="182">
        <v>12837.2814</v>
      </c>
      <c r="H200" s="95">
        <f t="shared" si="132"/>
        <v>12732.40165</v>
      </c>
      <c r="I200" s="96">
        <f t="shared" si="133"/>
        <v>130.99476576450496</v>
      </c>
      <c r="J200" s="96">
        <f t="shared" si="134"/>
        <v>1.0288299832616807</v>
      </c>
      <c r="K200" s="95">
        <f t="shared" si="135"/>
        <v>12732.40165</v>
      </c>
      <c r="L200" s="95">
        <f t="shared" si="136"/>
        <v>12732.40165</v>
      </c>
      <c r="M200" s="95">
        <f t="shared" si="137"/>
        <v>12732.4</v>
      </c>
      <c r="N200" s="95">
        <f t="shared" si="138"/>
        <v>12732.4</v>
      </c>
      <c r="O200" s="183">
        <f t="shared" si="139"/>
        <v>9040.0040000000008</v>
      </c>
    </row>
    <row r="201" s="59" customFormat="1" ht="30" customHeight="1">
      <c r="A201" s="179">
        <v>274</v>
      </c>
      <c r="B201" s="180" t="s">
        <v>1037</v>
      </c>
      <c r="C201" s="181" t="s">
        <v>39</v>
      </c>
      <c r="D201" s="181">
        <v>1</v>
      </c>
      <c r="E201" s="184">
        <v>12585.57</v>
      </c>
      <c r="F201" s="182">
        <v>12774.35355</v>
      </c>
      <c r="G201" s="182">
        <v>12837.2814</v>
      </c>
      <c r="H201" s="95">
        <f t="shared" si="132"/>
        <v>12732.40165</v>
      </c>
      <c r="I201" s="96">
        <f t="shared" si="133"/>
        <v>130.99476576450496</v>
      </c>
      <c r="J201" s="96">
        <f t="shared" si="134"/>
        <v>1.0288299832616807</v>
      </c>
      <c r="K201" s="95">
        <f t="shared" si="135"/>
        <v>12732.40165</v>
      </c>
      <c r="L201" s="95">
        <f t="shared" si="136"/>
        <v>12732.40165</v>
      </c>
      <c r="M201" s="95">
        <f t="shared" si="137"/>
        <v>12732.4</v>
      </c>
      <c r="N201" s="95">
        <f t="shared" si="138"/>
        <v>12732.4</v>
      </c>
      <c r="O201" s="183">
        <f t="shared" si="139"/>
        <v>9040.0040000000008</v>
      </c>
    </row>
    <row r="202" s="59" customFormat="1" ht="30" customHeight="1">
      <c r="A202" s="179">
        <v>275</v>
      </c>
      <c r="B202" s="180" t="s">
        <v>1038</v>
      </c>
      <c r="C202" s="181" t="s">
        <v>39</v>
      </c>
      <c r="D202" s="181">
        <v>1</v>
      </c>
      <c r="E202" s="184">
        <v>10540.07</v>
      </c>
      <c r="F202" s="182">
        <v>10698.171049999999</v>
      </c>
      <c r="G202" s="182">
        <v>10750.8714</v>
      </c>
      <c r="H202" s="95">
        <f t="shared" si="132"/>
        <v>10663.037483333332</v>
      </c>
      <c r="I202" s="96">
        <f t="shared" si="133"/>
        <v>109.704526754965</v>
      </c>
      <c r="J202" s="96">
        <f t="shared" si="134"/>
        <v>1.0288299832616803</v>
      </c>
      <c r="K202" s="95">
        <f t="shared" si="135"/>
        <v>10663.037483333332</v>
      </c>
      <c r="L202" s="95">
        <f t="shared" si="136"/>
        <v>10663.037483333332</v>
      </c>
      <c r="M202" s="95">
        <f t="shared" si="137"/>
        <v>10663.030000000001</v>
      </c>
      <c r="N202" s="95">
        <f t="shared" si="138"/>
        <v>10663.030000000001</v>
      </c>
      <c r="O202" s="183">
        <f t="shared" si="139"/>
        <v>7570.7513000000008</v>
      </c>
    </row>
    <row r="203" s="59" customFormat="1" ht="30" customHeight="1">
      <c r="A203" s="179">
        <v>276</v>
      </c>
      <c r="B203" s="180" t="s">
        <v>1039</v>
      </c>
      <c r="C203" s="181" t="s">
        <v>39</v>
      </c>
      <c r="D203" s="181">
        <v>1</v>
      </c>
      <c r="E203" s="184">
        <v>9439.1900000000005</v>
      </c>
      <c r="F203" s="182">
        <v>9580.7778500000004</v>
      </c>
      <c r="G203" s="182">
        <v>9627.9737999999998</v>
      </c>
      <c r="H203" s="95">
        <f t="shared" si="132"/>
        <v>9549.3138833333342</v>
      </c>
      <c r="I203" s="96">
        <f t="shared" si="133"/>
        <v>98.246204427503315</v>
      </c>
      <c r="J203" s="96">
        <f t="shared" si="134"/>
        <v>1.0288299832616767</v>
      </c>
      <c r="K203" s="95">
        <f t="shared" si="135"/>
        <v>9549.3138833333323</v>
      </c>
      <c r="L203" s="95">
        <f t="shared" si="136"/>
        <v>9549.3138833333323</v>
      </c>
      <c r="M203" s="95">
        <f t="shared" si="137"/>
        <v>9549.3099999999995</v>
      </c>
      <c r="N203" s="95">
        <f t="shared" si="138"/>
        <v>9549.3099999999995</v>
      </c>
      <c r="O203" s="183">
        <f t="shared" si="139"/>
        <v>6780.0100999999995</v>
      </c>
    </row>
    <row r="204" s="59" customFormat="1" ht="30" customHeight="1">
      <c r="A204" s="179">
        <v>277</v>
      </c>
      <c r="B204" s="180" t="s">
        <v>1040</v>
      </c>
      <c r="C204" s="181" t="s">
        <v>39</v>
      </c>
      <c r="D204" s="181">
        <v>1</v>
      </c>
      <c r="E204" s="184">
        <v>4718.9099999999999</v>
      </c>
      <c r="F204" s="182">
        <v>4789.6936500000002</v>
      </c>
      <c r="G204" s="182">
        <v>4813.2882</v>
      </c>
      <c r="H204" s="95">
        <f t="shared" si="132"/>
        <v>4773.9639500000003</v>
      </c>
      <c r="I204" s="96">
        <f t="shared" si="133"/>
        <v>49.115972507703731</v>
      </c>
      <c r="J204" s="96">
        <f t="shared" si="134"/>
        <v>1.0288299832616818</v>
      </c>
      <c r="K204" s="95">
        <f t="shared" si="135"/>
        <v>4773.9639499999994</v>
      </c>
      <c r="L204" s="95">
        <f t="shared" si="136"/>
        <v>4773.9639499999994</v>
      </c>
      <c r="M204" s="95">
        <f t="shared" si="137"/>
        <v>4773.96</v>
      </c>
      <c r="N204" s="95">
        <f t="shared" si="138"/>
        <v>4773.96</v>
      </c>
      <c r="O204" s="183">
        <f t="shared" si="139"/>
        <v>3389.5115999999998</v>
      </c>
    </row>
    <row r="205" s="59" customFormat="1" ht="30" customHeight="1">
      <c r="A205" s="179">
        <v>279</v>
      </c>
      <c r="B205" s="180" t="s">
        <v>1041</v>
      </c>
      <c r="C205" s="181" t="s">
        <v>39</v>
      </c>
      <c r="D205" s="181">
        <v>1</v>
      </c>
      <c r="E205" s="184">
        <v>1716.5899999999999</v>
      </c>
      <c r="F205" s="182">
        <v>1742.3388499999999</v>
      </c>
      <c r="G205" s="182">
        <v>1750.9217999999998</v>
      </c>
      <c r="H205" s="95">
        <f t="shared" si="132"/>
        <v>1736.6168833333331</v>
      </c>
      <c r="I205" s="96">
        <f t="shared" si="133"/>
        <v>17.866835190117808</v>
      </c>
      <c r="J205" s="96">
        <f t="shared" si="134"/>
        <v>1.0288299832616783</v>
      </c>
      <c r="K205" s="95">
        <f t="shared" si="135"/>
        <v>1736.6168833333331</v>
      </c>
      <c r="L205" s="95">
        <f t="shared" si="136"/>
        <v>1736.6168833333331</v>
      </c>
      <c r="M205" s="95">
        <f t="shared" si="137"/>
        <v>1736.6099999999999</v>
      </c>
      <c r="N205" s="95">
        <f t="shared" si="138"/>
        <v>1736.6099999999999</v>
      </c>
      <c r="O205" s="183">
        <f t="shared" si="139"/>
        <v>1232.9930999999999</v>
      </c>
    </row>
    <row r="206" s="59" customFormat="1" ht="30" customHeight="1">
      <c r="A206" s="179">
        <v>280</v>
      </c>
      <c r="B206" s="180" t="s">
        <v>1042</v>
      </c>
      <c r="C206" s="181" t="s">
        <v>39</v>
      </c>
      <c r="D206" s="181">
        <v>1</v>
      </c>
      <c r="E206" s="181">
        <v>723.05999999999995</v>
      </c>
      <c r="F206" s="182">
        <v>733.90589999999997</v>
      </c>
      <c r="G206" s="182">
        <v>737.52119999999991</v>
      </c>
      <c r="H206" s="95">
        <f t="shared" si="132"/>
        <v>731.49569999999994</v>
      </c>
      <c r="I206" s="96">
        <f t="shared" si="133"/>
        <v>7.5258470878698986</v>
      </c>
      <c r="J206" s="96">
        <f t="shared" si="134"/>
        <v>1.0288299832616787</v>
      </c>
      <c r="K206" s="95">
        <f t="shared" si="135"/>
        <v>731.49569999999994</v>
      </c>
      <c r="L206" s="95">
        <f t="shared" si="136"/>
        <v>731.49569999999994</v>
      </c>
      <c r="M206" s="95">
        <f t="shared" si="137"/>
        <v>731.49000000000001</v>
      </c>
      <c r="N206" s="95">
        <f t="shared" si="138"/>
        <v>731.49000000000001</v>
      </c>
      <c r="O206" s="183">
        <f t="shared" si="139"/>
        <v>519.35789999999997</v>
      </c>
    </row>
    <row r="207" s="59" customFormat="1" ht="30" customHeight="1">
      <c r="A207" s="179">
        <v>281</v>
      </c>
      <c r="B207" s="180" t="s">
        <v>1043</v>
      </c>
      <c r="C207" s="181" t="s">
        <v>39</v>
      </c>
      <c r="D207" s="181">
        <v>1</v>
      </c>
      <c r="E207" s="181">
        <v>566.35000000000002</v>
      </c>
      <c r="F207" s="182">
        <v>574.84525000000008</v>
      </c>
      <c r="G207" s="182">
        <v>577.67700000000002</v>
      </c>
      <c r="H207" s="95">
        <f t="shared" si="132"/>
        <v>572.95741666666675</v>
      </c>
      <c r="I207" s="96">
        <f t="shared" si="133"/>
        <v>5.8947576939882298</v>
      </c>
      <c r="J207" s="96">
        <f t="shared" si="134"/>
        <v>1.0288299832616814</v>
      </c>
      <c r="K207" s="95">
        <f t="shared" si="135"/>
        <v>572.95741666666675</v>
      </c>
      <c r="L207" s="95">
        <f t="shared" si="136"/>
        <v>572.95741666666675</v>
      </c>
      <c r="M207" s="95">
        <f t="shared" si="137"/>
        <v>572.95000000000005</v>
      </c>
      <c r="N207" s="95">
        <f t="shared" si="138"/>
        <v>572.95000000000005</v>
      </c>
      <c r="O207" s="183">
        <f t="shared" si="139"/>
        <v>406.79450000000008</v>
      </c>
    </row>
    <row r="208" s="59" customFormat="1" ht="30" customHeight="1">
      <c r="A208" s="179">
        <v>282</v>
      </c>
      <c r="B208" s="180" t="s">
        <v>1044</v>
      </c>
      <c r="C208" s="181" t="s">
        <v>39</v>
      </c>
      <c r="D208" s="181">
        <v>1</v>
      </c>
      <c r="E208" s="184">
        <v>4346.5100000000002</v>
      </c>
      <c r="F208" s="182">
        <v>4411.7076500000003</v>
      </c>
      <c r="G208" s="182">
        <v>4433.4402</v>
      </c>
      <c r="H208" s="95">
        <f t="shared" si="132"/>
        <v>4397.2192833333329</v>
      </c>
      <c r="I208" s="96">
        <f t="shared" si="133"/>
        <v>45.239910416697626</v>
      </c>
      <c r="J208" s="96">
        <f t="shared" si="134"/>
        <v>1.0288299832616785</v>
      </c>
      <c r="K208" s="95">
        <f t="shared" si="135"/>
        <v>4397.2192833333329</v>
      </c>
      <c r="L208" s="95">
        <f t="shared" si="136"/>
        <v>4397.2192833333329</v>
      </c>
      <c r="M208" s="95">
        <f t="shared" si="137"/>
        <v>4397.21</v>
      </c>
      <c r="N208" s="95">
        <f t="shared" si="138"/>
        <v>4397.21</v>
      </c>
      <c r="O208" s="183">
        <f t="shared" si="139"/>
        <v>3122.0191000000004</v>
      </c>
    </row>
    <row r="209" s="59" customFormat="1" ht="30" customHeight="1">
      <c r="A209" s="179">
        <v>283</v>
      </c>
      <c r="B209" s="180" t="s">
        <v>1045</v>
      </c>
      <c r="C209" s="181" t="s">
        <v>39</v>
      </c>
      <c r="D209" s="181">
        <v>1</v>
      </c>
      <c r="E209" s="181">
        <v>943.24000000000001</v>
      </c>
      <c r="F209" s="182">
        <v>957.3886</v>
      </c>
      <c r="G209" s="182">
        <v>962.10479999999995</v>
      </c>
      <c r="H209" s="95">
        <f t="shared" si="132"/>
        <v>954.24446666666665</v>
      </c>
      <c r="I209" s="96">
        <f t="shared" si="133"/>
        <v>9.8175531866821508</v>
      </c>
      <c r="J209" s="96">
        <f t="shared" si="134"/>
        <v>1.0288299832616774</v>
      </c>
      <c r="K209" s="95">
        <f t="shared" si="135"/>
        <v>954.24446666666665</v>
      </c>
      <c r="L209" s="95">
        <f t="shared" si="136"/>
        <v>954.24446666666665</v>
      </c>
      <c r="M209" s="95">
        <f t="shared" si="137"/>
        <v>954.24000000000001</v>
      </c>
      <c r="N209" s="95">
        <f t="shared" si="138"/>
        <v>954.24000000000001</v>
      </c>
      <c r="O209" s="183">
        <f t="shared" si="139"/>
        <v>677.5104</v>
      </c>
    </row>
    <row r="210" s="59" customFormat="1" ht="30" customHeight="1">
      <c r="A210" s="179">
        <v>285</v>
      </c>
      <c r="B210" s="180" t="s">
        <v>1046</v>
      </c>
      <c r="C210" s="181" t="s">
        <v>39</v>
      </c>
      <c r="D210" s="181">
        <v>1</v>
      </c>
      <c r="E210" s="184">
        <v>1882.4000000000001</v>
      </c>
      <c r="F210" s="182">
        <v>1910.6360000000002</v>
      </c>
      <c r="G210" s="182">
        <v>1920.048</v>
      </c>
      <c r="H210" s="95">
        <f t="shared" si="132"/>
        <v>1904.3613333333333</v>
      </c>
      <c r="I210" s="96">
        <f t="shared" si="133"/>
        <v>19.592640386975223</v>
      </c>
      <c r="J210" s="96">
        <f t="shared" si="134"/>
        <v>1.0288299832616792</v>
      </c>
      <c r="K210" s="95">
        <f t="shared" si="135"/>
        <v>1904.3613333333333</v>
      </c>
      <c r="L210" s="95">
        <f t="shared" si="136"/>
        <v>1904.3613333333333</v>
      </c>
      <c r="M210" s="95">
        <f t="shared" si="137"/>
        <v>1904.3599999999999</v>
      </c>
      <c r="N210" s="95">
        <f t="shared" si="138"/>
        <v>1904.3599999999999</v>
      </c>
      <c r="O210" s="183">
        <f t="shared" si="139"/>
        <v>1352.0956000000001</v>
      </c>
    </row>
    <row r="211" s="59" customFormat="1" ht="30" customHeight="1">
      <c r="A211" s="179">
        <v>286</v>
      </c>
      <c r="B211" s="180" t="s">
        <v>1047</v>
      </c>
      <c r="C211" s="181" t="s">
        <v>39</v>
      </c>
      <c r="D211" s="181">
        <v>1</v>
      </c>
      <c r="E211" s="184">
        <v>1730.1800000000001</v>
      </c>
      <c r="F211" s="182">
        <v>1756.1327000000001</v>
      </c>
      <c r="G211" s="182">
        <v>1764.7836</v>
      </c>
      <c r="H211" s="95">
        <f t="shared" si="132"/>
        <v>1750.3654333333334</v>
      </c>
      <c r="I211" s="96">
        <f t="shared" si="133"/>
        <v>18.008284394781541</v>
      </c>
      <c r="J211" s="96">
        <f t="shared" si="134"/>
        <v>1.0288299832616785</v>
      </c>
      <c r="K211" s="95">
        <f t="shared" si="135"/>
        <v>1750.3654333333334</v>
      </c>
      <c r="L211" s="95">
        <f t="shared" si="136"/>
        <v>1750.3654333333334</v>
      </c>
      <c r="M211" s="95">
        <f t="shared" si="137"/>
        <v>1750.3599999999999</v>
      </c>
      <c r="N211" s="95">
        <f t="shared" si="138"/>
        <v>1750.3599999999999</v>
      </c>
      <c r="O211" s="183">
        <f t="shared" si="139"/>
        <v>1242.7556</v>
      </c>
    </row>
    <row r="212" s="59" customFormat="1" ht="30" customHeight="1">
      <c r="A212" s="179">
        <v>287</v>
      </c>
      <c r="B212" s="180" t="s">
        <v>1048</v>
      </c>
      <c r="C212" s="181" t="s">
        <v>39</v>
      </c>
      <c r="D212" s="181">
        <v>1</v>
      </c>
      <c r="E212" s="181">
        <v>369.69</v>
      </c>
      <c r="F212" s="182">
        <v>375.23534999999998</v>
      </c>
      <c r="G212" s="182">
        <v>377.0838</v>
      </c>
      <c r="H212" s="95">
        <f t="shared" si="132"/>
        <v>374.00304999999997</v>
      </c>
      <c r="I212" s="96">
        <f t="shared" si="133"/>
        <v>3.8478555167131701</v>
      </c>
      <c r="J212" s="96">
        <f t="shared" si="134"/>
        <v>1.0288299832616794</v>
      </c>
      <c r="K212" s="95">
        <f t="shared" si="135"/>
        <v>374.00304999999992</v>
      </c>
      <c r="L212" s="95">
        <f t="shared" si="136"/>
        <v>374.00304999999992</v>
      </c>
      <c r="M212" s="95">
        <f t="shared" si="137"/>
        <v>374</v>
      </c>
      <c r="N212" s="95">
        <f t="shared" si="138"/>
        <v>374</v>
      </c>
      <c r="O212" s="183">
        <f t="shared" si="139"/>
        <v>265.54000000000002</v>
      </c>
    </row>
    <row r="213" s="59" customFormat="1" ht="30" customHeight="1">
      <c r="A213" s="179">
        <v>288</v>
      </c>
      <c r="B213" s="180" t="s">
        <v>1049</v>
      </c>
      <c r="C213" s="181" t="s">
        <v>39</v>
      </c>
      <c r="D213" s="181">
        <v>1</v>
      </c>
      <c r="E213" s="184">
        <v>4213.3100000000004</v>
      </c>
      <c r="F213" s="182">
        <v>4276.50965</v>
      </c>
      <c r="G213" s="182">
        <v>4297.5762000000004</v>
      </c>
      <c r="H213" s="95">
        <f t="shared" si="132"/>
        <v>4262.4652833333339</v>
      </c>
      <c r="I213" s="96">
        <f t="shared" si="133"/>
        <v>43.853520861053198</v>
      </c>
      <c r="J213" s="96">
        <f t="shared" si="134"/>
        <v>1.0288299832616785</v>
      </c>
      <c r="K213" s="95">
        <f t="shared" si="135"/>
        <v>4262.465283333333</v>
      </c>
      <c r="L213" s="95">
        <f t="shared" si="136"/>
        <v>4262.465283333333</v>
      </c>
      <c r="M213" s="95">
        <f t="shared" si="137"/>
        <v>4262.46</v>
      </c>
      <c r="N213" s="95">
        <f t="shared" si="138"/>
        <v>4262.46</v>
      </c>
      <c r="O213" s="183">
        <f t="shared" si="139"/>
        <v>3026.3465999999999</v>
      </c>
    </row>
    <row r="214" s="59" customFormat="1" ht="30" customHeight="1">
      <c r="A214" s="179">
        <v>289</v>
      </c>
      <c r="B214" s="180" t="s">
        <v>1050</v>
      </c>
      <c r="C214" s="181" t="s">
        <v>39</v>
      </c>
      <c r="D214" s="181">
        <v>1</v>
      </c>
      <c r="E214" s="184">
        <v>5572.4399999999996</v>
      </c>
      <c r="F214" s="182">
        <v>5656.0265999999992</v>
      </c>
      <c r="G214" s="182">
        <v>5683.8887999999997</v>
      </c>
      <c r="H214" s="95">
        <f t="shared" si="132"/>
        <v>5637.4517999999998</v>
      </c>
      <c r="I214" s="96">
        <f t="shared" si="133"/>
        <v>57.999794410325272</v>
      </c>
      <c r="J214" s="96">
        <f t="shared" si="134"/>
        <v>1.0288299832616798</v>
      </c>
      <c r="K214" s="95">
        <f t="shared" si="135"/>
        <v>5637.4517999999998</v>
      </c>
      <c r="L214" s="95">
        <f t="shared" si="136"/>
        <v>5637.4517999999998</v>
      </c>
      <c r="M214" s="95">
        <f t="shared" si="137"/>
        <v>5637.4499999999998</v>
      </c>
      <c r="N214" s="95">
        <f t="shared" si="138"/>
        <v>5637.4499999999998</v>
      </c>
      <c r="O214" s="183">
        <f t="shared" si="139"/>
        <v>4002.5895</v>
      </c>
    </row>
    <row r="215" s="59" customFormat="1" ht="30" customHeight="1">
      <c r="A215" s="179">
        <v>290</v>
      </c>
      <c r="B215" s="180" t="s">
        <v>1051</v>
      </c>
      <c r="C215" s="181" t="s">
        <v>39</v>
      </c>
      <c r="D215" s="181">
        <v>1</v>
      </c>
      <c r="E215" s="184">
        <v>9310.0699999999997</v>
      </c>
      <c r="F215" s="182">
        <v>9449.7210500000001</v>
      </c>
      <c r="G215" s="182">
        <v>9496.2713999999996</v>
      </c>
      <c r="H215" s="95">
        <f t="shared" si="132"/>
        <v>9418.6874833333331</v>
      </c>
      <c r="I215" s="96">
        <f t="shared" si="133"/>
        <v>96.902280858248332</v>
      </c>
      <c r="J215" s="96">
        <f t="shared" si="134"/>
        <v>1.0288299832616805</v>
      </c>
      <c r="K215" s="95">
        <f t="shared" si="135"/>
        <v>9418.6874833333313</v>
      </c>
      <c r="L215" s="95">
        <f t="shared" si="136"/>
        <v>9418.6874833333313</v>
      </c>
      <c r="M215" s="95">
        <f t="shared" si="137"/>
        <v>9418.6800000000003</v>
      </c>
      <c r="N215" s="95">
        <f t="shared" si="138"/>
        <v>9418.6800000000003</v>
      </c>
      <c r="O215" s="183">
        <f t="shared" si="139"/>
        <v>6687.2628000000004</v>
      </c>
    </row>
    <row r="216" s="59" customFormat="1" ht="30" customHeight="1">
      <c r="A216" s="179">
        <v>291</v>
      </c>
      <c r="B216" s="180" t="s">
        <v>1052</v>
      </c>
      <c r="C216" s="181" t="s">
        <v>39</v>
      </c>
      <c r="D216" s="181">
        <v>1</v>
      </c>
      <c r="E216" s="181">
        <v>910.62</v>
      </c>
      <c r="F216" s="182">
        <v>924.27930000000003</v>
      </c>
      <c r="G216" s="182">
        <v>928.83240000000001</v>
      </c>
      <c r="H216" s="95">
        <f t="shared" si="132"/>
        <v>921.24390000000005</v>
      </c>
      <c r="I216" s="96">
        <f t="shared" si="133"/>
        <v>9.4780334621692557</v>
      </c>
      <c r="J216" s="96">
        <f t="shared" si="134"/>
        <v>1.0288299832616807</v>
      </c>
      <c r="K216" s="95">
        <f t="shared" si="135"/>
        <v>921.24390000000005</v>
      </c>
      <c r="L216" s="95">
        <f t="shared" si="136"/>
        <v>921.24390000000005</v>
      </c>
      <c r="M216" s="95">
        <f t="shared" si="137"/>
        <v>921.24000000000001</v>
      </c>
      <c r="N216" s="95">
        <f t="shared" si="138"/>
        <v>921.24000000000001</v>
      </c>
      <c r="O216" s="183">
        <f t="shared" si="139"/>
        <v>654.08040000000005</v>
      </c>
    </row>
    <row r="217" s="59" customFormat="1" ht="30" customHeight="1">
      <c r="A217" s="179">
        <v>292</v>
      </c>
      <c r="B217" s="180" t="s">
        <v>1053</v>
      </c>
      <c r="C217" s="181" t="s">
        <v>39</v>
      </c>
      <c r="D217" s="181">
        <v>1</v>
      </c>
      <c r="E217" s="181">
        <v>924.20000000000005</v>
      </c>
      <c r="F217" s="182">
        <v>938.0630000000001</v>
      </c>
      <c r="G217" s="182">
        <v>942.68400000000008</v>
      </c>
      <c r="H217" s="95">
        <f t="shared" si="132"/>
        <v>934.98233333333337</v>
      </c>
      <c r="I217" s="96">
        <f t="shared" si="133"/>
        <v>9.6193785835330221</v>
      </c>
      <c r="J217" s="96">
        <f t="shared" si="134"/>
        <v>1.0288299832616825</v>
      </c>
      <c r="K217" s="95">
        <f t="shared" si="135"/>
        <v>934.98233333333337</v>
      </c>
      <c r="L217" s="95">
        <f t="shared" si="136"/>
        <v>934.98233333333337</v>
      </c>
      <c r="M217" s="95">
        <f t="shared" si="137"/>
        <v>934.98000000000002</v>
      </c>
      <c r="N217" s="95">
        <f t="shared" si="138"/>
        <v>934.98000000000002</v>
      </c>
      <c r="O217" s="183">
        <f t="shared" si="139"/>
        <v>663.83580000000006</v>
      </c>
    </row>
    <row r="218" s="59" customFormat="1" ht="30" customHeight="1">
      <c r="A218" s="179">
        <v>293</v>
      </c>
      <c r="B218" s="180" t="s">
        <v>1054</v>
      </c>
      <c r="C218" s="181" t="s">
        <v>39</v>
      </c>
      <c r="D218" s="181">
        <v>1</v>
      </c>
      <c r="E218" s="184">
        <v>6727.6999999999998</v>
      </c>
      <c r="F218" s="182">
        <v>6828.6154999999999</v>
      </c>
      <c r="G218" s="182">
        <v>6862.2539999999999</v>
      </c>
      <c r="H218" s="95">
        <f t="shared" si="132"/>
        <v>6806.1898333333338</v>
      </c>
      <c r="I218" s="96">
        <f t="shared" si="133"/>
        <v>70.02412172304156</v>
      </c>
      <c r="J218" s="96">
        <f t="shared" si="134"/>
        <v>1.0288299832616807</v>
      </c>
      <c r="K218" s="95">
        <f t="shared" si="135"/>
        <v>6806.1898333333338</v>
      </c>
      <c r="L218" s="95">
        <f t="shared" si="136"/>
        <v>6806.1898333333338</v>
      </c>
      <c r="M218" s="95">
        <f t="shared" si="137"/>
        <v>6806.1800000000003</v>
      </c>
      <c r="N218" s="95">
        <f t="shared" si="138"/>
        <v>6806.1800000000003</v>
      </c>
      <c r="O218" s="183">
        <f t="shared" si="139"/>
        <v>4832.3878000000004</v>
      </c>
    </row>
    <row r="219" s="59" customFormat="1" ht="30" customHeight="1">
      <c r="A219" s="179">
        <v>294</v>
      </c>
      <c r="B219" s="180" t="s">
        <v>1055</v>
      </c>
      <c r="C219" s="181" t="s">
        <v>39</v>
      </c>
      <c r="D219" s="181">
        <v>1</v>
      </c>
      <c r="E219" s="184">
        <v>6931.5699999999997</v>
      </c>
      <c r="F219" s="182">
        <v>7035.5435499999994</v>
      </c>
      <c r="G219" s="182">
        <v>7070.2013999999999</v>
      </c>
      <c r="H219" s="95">
        <f t="shared" si="132"/>
        <v>7012.4383166666667</v>
      </c>
      <c r="I219" s="96">
        <f t="shared" si="133"/>
        <v>72.146067959597346</v>
      </c>
      <c r="J219" s="96">
        <f t="shared" si="134"/>
        <v>1.0288299832616805</v>
      </c>
      <c r="K219" s="95">
        <f t="shared" si="135"/>
        <v>7012.4383166666667</v>
      </c>
      <c r="L219" s="95">
        <f t="shared" si="136"/>
        <v>7012.4383166666667</v>
      </c>
      <c r="M219" s="95">
        <f t="shared" si="137"/>
        <v>7012.4300000000003</v>
      </c>
      <c r="N219" s="95">
        <f t="shared" si="138"/>
        <v>7012.4300000000003</v>
      </c>
      <c r="O219" s="183">
        <f t="shared" si="139"/>
        <v>4978.8253000000004</v>
      </c>
    </row>
    <row r="220" s="59" customFormat="1" ht="30" customHeight="1">
      <c r="A220" s="179">
        <v>295</v>
      </c>
      <c r="B220" s="180" t="s">
        <v>1056</v>
      </c>
      <c r="C220" s="181" t="s">
        <v>39</v>
      </c>
      <c r="D220" s="181">
        <v>1</v>
      </c>
      <c r="E220" s="181">
        <v>475.69999999999999</v>
      </c>
      <c r="F220" s="182">
        <v>482.83549999999997</v>
      </c>
      <c r="G220" s="182">
        <v>485.214</v>
      </c>
      <c r="H220" s="95">
        <f t="shared" si="132"/>
        <v>481.2498333333333</v>
      </c>
      <c r="I220" s="96">
        <f t="shared" si="133"/>
        <v>4.9512425797301978</v>
      </c>
      <c r="J220" s="96">
        <f t="shared" si="134"/>
        <v>1.0288299832616805</v>
      </c>
      <c r="K220" s="95">
        <f t="shared" si="135"/>
        <v>481.2498333333333</v>
      </c>
      <c r="L220" s="95">
        <f t="shared" si="136"/>
        <v>481.2498333333333</v>
      </c>
      <c r="M220" s="95">
        <f t="shared" si="137"/>
        <v>481.24000000000001</v>
      </c>
      <c r="N220" s="95">
        <f t="shared" si="138"/>
        <v>481.24000000000001</v>
      </c>
      <c r="O220" s="183">
        <f t="shared" si="139"/>
        <v>341.68040000000002</v>
      </c>
    </row>
    <row r="221" s="59" customFormat="1" ht="30" customHeight="1">
      <c r="A221" s="179">
        <v>296</v>
      </c>
      <c r="B221" s="180" t="s">
        <v>1057</v>
      </c>
      <c r="C221" s="181" t="s">
        <v>39</v>
      </c>
      <c r="D221" s="181">
        <v>1</v>
      </c>
      <c r="E221" s="184">
        <v>3628.9000000000001</v>
      </c>
      <c r="F221" s="182">
        <v>3683.3335000000002</v>
      </c>
      <c r="G221" s="182">
        <v>3701.4780000000001</v>
      </c>
      <c r="H221" s="95">
        <f t="shared" si="132"/>
        <v>3671.2371666666672</v>
      </c>
      <c r="I221" s="96">
        <f t="shared" si="133"/>
        <v>37.770788727313253</v>
      </c>
      <c r="J221" s="96">
        <f t="shared" si="134"/>
        <v>1.0288299832616801</v>
      </c>
      <c r="K221" s="95">
        <f t="shared" si="135"/>
        <v>3671.2371666666668</v>
      </c>
      <c r="L221" s="95">
        <f t="shared" si="136"/>
        <v>3671.2371666666668</v>
      </c>
      <c r="M221" s="95">
        <f t="shared" si="137"/>
        <v>3671.23</v>
      </c>
      <c r="N221" s="95">
        <f t="shared" si="138"/>
        <v>3671.23</v>
      </c>
      <c r="O221" s="183">
        <f t="shared" si="139"/>
        <v>2606.5733</v>
      </c>
    </row>
    <row r="222" s="59" customFormat="1" ht="30" customHeight="1">
      <c r="A222" s="179">
        <v>297</v>
      </c>
      <c r="B222" s="180" t="s">
        <v>1058</v>
      </c>
      <c r="C222" s="181" t="s">
        <v>39</v>
      </c>
      <c r="D222" s="181">
        <v>1</v>
      </c>
      <c r="E222" s="184">
        <v>1250.4000000000001</v>
      </c>
      <c r="F222" s="182">
        <v>1269.1560000000002</v>
      </c>
      <c r="G222" s="182">
        <v>1275.4080000000001</v>
      </c>
      <c r="H222" s="95">
        <f t="shared" si="132"/>
        <v>1264.9880000000003</v>
      </c>
      <c r="I222" s="96">
        <f t="shared" si="133"/>
        <v>13.014575828662291</v>
      </c>
      <c r="J222" s="96">
        <f t="shared" si="134"/>
        <v>1.0288299832616821</v>
      </c>
      <c r="K222" s="95">
        <f t="shared" si="135"/>
        <v>1264.9880000000003</v>
      </c>
      <c r="L222" s="95">
        <f t="shared" si="136"/>
        <v>1264.9880000000003</v>
      </c>
      <c r="M222" s="95">
        <f t="shared" si="137"/>
        <v>1264.98</v>
      </c>
      <c r="N222" s="95">
        <f t="shared" si="138"/>
        <v>1264.98</v>
      </c>
      <c r="O222" s="183">
        <f t="shared" si="139"/>
        <v>898.13580000000002</v>
      </c>
    </row>
    <row r="223" s="59" customFormat="1" ht="30" customHeight="1">
      <c r="A223" s="179">
        <v>298</v>
      </c>
      <c r="B223" s="180" t="s">
        <v>1059</v>
      </c>
      <c r="C223" s="181" t="s">
        <v>39</v>
      </c>
      <c r="D223" s="181">
        <v>1</v>
      </c>
      <c r="E223" s="181">
        <v>95.150000000000006</v>
      </c>
      <c r="F223" s="182">
        <v>96.577250000000006</v>
      </c>
      <c r="G223" s="182">
        <v>97.053000000000011</v>
      </c>
      <c r="H223" s="95">
        <f t="shared" si="132"/>
        <v>96.260083333333341</v>
      </c>
      <c r="I223" s="96">
        <f t="shared" si="133"/>
        <v>0.99035259924601515</v>
      </c>
      <c r="J223" s="96">
        <f t="shared" si="134"/>
        <v>1.0288299832616827</v>
      </c>
      <c r="K223" s="95">
        <f t="shared" si="135"/>
        <v>96.260083333333341</v>
      </c>
      <c r="L223" s="95">
        <f t="shared" si="136"/>
        <v>96.260083333333341</v>
      </c>
      <c r="M223" s="95">
        <f t="shared" si="137"/>
        <v>96.260000000000005</v>
      </c>
      <c r="N223" s="95">
        <f t="shared" si="138"/>
        <v>96.260000000000005</v>
      </c>
      <c r="O223" s="183">
        <f t="shared" si="139"/>
        <v>68.344600000000014</v>
      </c>
    </row>
    <row r="224" s="59" customFormat="1" ht="30" customHeight="1">
      <c r="A224" s="179">
        <v>299</v>
      </c>
      <c r="B224" s="180" t="s">
        <v>1060</v>
      </c>
      <c r="C224" s="181" t="s">
        <v>39</v>
      </c>
      <c r="D224" s="181">
        <v>1</v>
      </c>
      <c r="E224" s="181">
        <v>146.78999999999999</v>
      </c>
      <c r="F224" s="182">
        <v>148.99185</v>
      </c>
      <c r="G224" s="182">
        <v>149.72579999999999</v>
      </c>
      <c r="H224" s="95">
        <f t="shared" si="132"/>
        <v>148.50254999999999</v>
      </c>
      <c r="I224" s="96">
        <f t="shared" si="133"/>
        <v>1.5278387603081696</v>
      </c>
      <c r="J224" s="96">
        <f t="shared" si="134"/>
        <v>1.0288299832616812</v>
      </c>
      <c r="K224" s="95">
        <f t="shared" si="135"/>
        <v>148.50254999999999</v>
      </c>
      <c r="L224" s="95">
        <f t="shared" si="136"/>
        <v>148.50254999999999</v>
      </c>
      <c r="M224" s="95">
        <f t="shared" si="137"/>
        <v>148.5</v>
      </c>
      <c r="N224" s="95">
        <f t="shared" si="138"/>
        <v>148.5</v>
      </c>
      <c r="O224" s="183">
        <f t="shared" si="139"/>
        <v>105.435</v>
      </c>
    </row>
    <row r="225" s="59" customFormat="1" ht="30" customHeight="1">
      <c r="A225" s="179">
        <v>300</v>
      </c>
      <c r="B225" s="180" t="s">
        <v>1061</v>
      </c>
      <c r="C225" s="181" t="s">
        <v>39</v>
      </c>
      <c r="D225" s="181">
        <v>1</v>
      </c>
      <c r="E225" s="181">
        <v>163.09</v>
      </c>
      <c r="F225" s="182">
        <v>165.53635</v>
      </c>
      <c r="G225" s="182">
        <v>166.3518</v>
      </c>
      <c r="H225" s="95">
        <f t="shared" si="132"/>
        <v>164.99271666666667</v>
      </c>
      <c r="I225" s="96">
        <f t="shared" si="133"/>
        <v>1.6974945392646548</v>
      </c>
      <c r="J225" s="96">
        <f t="shared" si="134"/>
        <v>1.0288299832616783</v>
      </c>
      <c r="K225" s="95">
        <f t="shared" si="135"/>
        <v>164.99271666666667</v>
      </c>
      <c r="L225" s="95">
        <f t="shared" si="136"/>
        <v>164.99271666666667</v>
      </c>
      <c r="M225" s="95">
        <f t="shared" si="137"/>
        <v>164.99000000000001</v>
      </c>
      <c r="N225" s="95">
        <f t="shared" si="138"/>
        <v>164.99000000000001</v>
      </c>
      <c r="O225" s="183">
        <f t="shared" si="139"/>
        <v>117.14290000000001</v>
      </c>
    </row>
    <row r="226" s="59" customFormat="1" ht="30" customHeight="1">
      <c r="A226" s="179">
        <v>301</v>
      </c>
      <c r="B226" s="180" t="s">
        <v>1062</v>
      </c>
      <c r="C226" s="181" t="s">
        <v>39</v>
      </c>
      <c r="D226" s="181">
        <v>1</v>
      </c>
      <c r="E226" s="184">
        <v>1114.49</v>
      </c>
      <c r="F226" s="182">
        <v>1131.2073499999999</v>
      </c>
      <c r="G226" s="182">
        <v>1136.7798</v>
      </c>
      <c r="H226" s="95">
        <f t="shared" si="132"/>
        <v>1127.4923833333332</v>
      </c>
      <c r="I226" s="96">
        <f t="shared" si="133"/>
        <v>11.59997969872504</v>
      </c>
      <c r="J226" s="96">
        <f t="shared" si="134"/>
        <v>1.0288299832616792</v>
      </c>
      <c r="K226" s="95">
        <f t="shared" si="135"/>
        <v>1127.4923833333332</v>
      </c>
      <c r="L226" s="95">
        <f t="shared" si="136"/>
        <v>1127.4923833333332</v>
      </c>
      <c r="M226" s="95">
        <f t="shared" si="137"/>
        <v>1127.49</v>
      </c>
      <c r="N226" s="95">
        <f t="shared" si="138"/>
        <v>1127.49</v>
      </c>
      <c r="O226" s="183">
        <f t="shared" si="139"/>
        <v>800.51790000000005</v>
      </c>
    </row>
    <row r="227" s="59" customFormat="1" ht="30" customHeight="1">
      <c r="A227" s="179">
        <v>304</v>
      </c>
      <c r="B227" s="180" t="s">
        <v>1063</v>
      </c>
      <c r="C227" s="181" t="s">
        <v>39</v>
      </c>
      <c r="D227" s="181">
        <v>1</v>
      </c>
      <c r="E227" s="184">
        <v>55588.519999999997</v>
      </c>
      <c r="F227" s="182">
        <v>56422.347799999996</v>
      </c>
      <c r="G227" s="182">
        <v>56700.290399999998</v>
      </c>
      <c r="H227" s="95">
        <f t="shared" si="132"/>
        <v>56237.052733333338</v>
      </c>
      <c r="I227" s="96">
        <f t="shared" si="133"/>
        <v>578.58366022321593</v>
      </c>
      <c r="J227" s="96">
        <f t="shared" si="134"/>
        <v>1.0288299832616807</v>
      </c>
      <c r="K227" s="95">
        <f t="shared" si="135"/>
        <v>56237.05273333333</v>
      </c>
      <c r="L227" s="95">
        <f t="shared" si="136"/>
        <v>56237.05273333333</v>
      </c>
      <c r="M227" s="95">
        <f t="shared" si="137"/>
        <v>56237.050000000003</v>
      </c>
      <c r="N227" s="95">
        <f t="shared" si="138"/>
        <v>56237.050000000003</v>
      </c>
      <c r="O227" s="183">
        <f t="shared" si="139"/>
        <v>39928.305500000002</v>
      </c>
    </row>
    <row r="228" s="59" customFormat="1" ht="30" customHeight="1">
      <c r="A228" s="179">
        <v>305</v>
      </c>
      <c r="B228" s="180" t="s">
        <v>1064</v>
      </c>
      <c r="C228" s="181" t="s">
        <v>39</v>
      </c>
      <c r="D228" s="181">
        <v>1</v>
      </c>
      <c r="E228" s="184">
        <v>1022.0700000000001</v>
      </c>
      <c r="F228" s="182">
        <v>1037.4010499999999</v>
      </c>
      <c r="G228" s="182">
        <v>1042.5114000000001</v>
      </c>
      <c r="H228" s="95">
        <f t="shared" ref="H228:H291" si="140">AVERAGE(E228:G228)</f>
        <v>1033.9941500000002</v>
      </c>
      <c r="I228" s="96">
        <f t="shared" ref="I228:I291" si="141">SQRT(((SUM((POWER(E228-H228,2)),(POWER(F228-H228,2)),(POWER(G228-H228,2)))/(COLUMNS(E228:G228)-1))))</f>
        <v>10.638041840371752</v>
      </c>
      <c r="J228" s="96">
        <f t="shared" ref="J228:J291" si="142">I228/H228*100</f>
        <v>1.0288299832616798</v>
      </c>
      <c r="K228" s="95">
        <f t="shared" ref="K228:K291" si="143">((D228/3)*(SUM(E228:G228)))</f>
        <v>1033.99415</v>
      </c>
      <c r="L228" s="95">
        <f t="shared" ref="L228:L291" si="144">K228/D228</f>
        <v>1033.99415</v>
      </c>
      <c r="M228" s="95">
        <f t="shared" ref="M228:M291" si="145">ROUNDDOWN(L228,2)</f>
        <v>1033.99</v>
      </c>
      <c r="N228" s="95">
        <f t="shared" ref="N228:N291" si="146">M228*D228</f>
        <v>1033.99</v>
      </c>
      <c r="O228" s="183">
        <f t="shared" si="139"/>
        <v>734.13290000000006</v>
      </c>
    </row>
    <row r="229" s="59" customFormat="1" ht="30" customHeight="1">
      <c r="A229" s="179">
        <v>306</v>
      </c>
      <c r="B229" s="180" t="s">
        <v>1065</v>
      </c>
      <c r="C229" s="181" t="s">
        <v>39</v>
      </c>
      <c r="D229" s="181">
        <v>1</v>
      </c>
      <c r="E229" s="181">
        <v>93.780000000000001</v>
      </c>
      <c r="F229" s="182">
        <v>95.186700000000002</v>
      </c>
      <c r="G229" s="182">
        <v>95.655600000000007</v>
      </c>
      <c r="H229" s="95">
        <f t="shared" si="140"/>
        <v>94.874099999999999</v>
      </c>
      <c r="I229" s="96">
        <f t="shared" si="141"/>
        <v>0.97609318714967197</v>
      </c>
      <c r="J229" s="96">
        <f t="shared" si="142"/>
        <v>1.0288299832616825</v>
      </c>
      <c r="K229" s="95">
        <f t="shared" si="143"/>
        <v>94.874099999999999</v>
      </c>
      <c r="L229" s="95">
        <f t="shared" si="144"/>
        <v>94.874099999999999</v>
      </c>
      <c r="M229" s="95">
        <f t="shared" si="145"/>
        <v>94.870000000000005</v>
      </c>
      <c r="N229" s="95">
        <f t="shared" si="146"/>
        <v>94.870000000000005</v>
      </c>
      <c r="O229" s="183">
        <f t="shared" si="139"/>
        <v>67.357700000000008</v>
      </c>
    </row>
    <row r="230" s="59" customFormat="1" ht="30" customHeight="1">
      <c r="A230" s="179">
        <v>307</v>
      </c>
      <c r="B230" s="180" t="s">
        <v>1066</v>
      </c>
      <c r="C230" s="181" t="s">
        <v>39</v>
      </c>
      <c r="D230" s="181">
        <v>1</v>
      </c>
      <c r="E230" s="181">
        <v>110.09999999999999</v>
      </c>
      <c r="F230" s="182">
        <v>111.75149999999999</v>
      </c>
      <c r="G230" s="182">
        <v>112.30199999999999</v>
      </c>
      <c r="H230" s="95">
        <f t="shared" si="140"/>
        <v>111.3845</v>
      </c>
      <c r="I230" s="96">
        <f t="shared" si="141"/>
        <v>1.1459571327061051</v>
      </c>
      <c r="J230" s="96">
        <f t="shared" si="142"/>
        <v>1.0288299832616792</v>
      </c>
      <c r="K230" s="95">
        <f t="shared" si="143"/>
        <v>111.3845</v>
      </c>
      <c r="L230" s="95">
        <f t="shared" si="144"/>
        <v>111.3845</v>
      </c>
      <c r="M230" s="95">
        <f t="shared" si="145"/>
        <v>111.38</v>
      </c>
      <c r="N230" s="95">
        <f t="shared" si="146"/>
        <v>111.38</v>
      </c>
      <c r="O230" s="183">
        <f t="shared" si="139"/>
        <v>79.079800000000006</v>
      </c>
    </row>
    <row r="231" s="59" customFormat="1" ht="30" customHeight="1">
      <c r="A231" s="179">
        <v>308</v>
      </c>
      <c r="B231" s="180" t="s">
        <v>1067</v>
      </c>
      <c r="C231" s="181" t="s">
        <v>39</v>
      </c>
      <c r="D231" s="181">
        <v>1</v>
      </c>
      <c r="E231" s="184">
        <v>1331.9400000000001</v>
      </c>
      <c r="F231" s="182">
        <v>1351.9191000000001</v>
      </c>
      <c r="G231" s="182">
        <v>1358.5788</v>
      </c>
      <c r="H231" s="95">
        <f t="shared" si="140"/>
        <v>1347.4793</v>
      </c>
      <c r="I231" s="96">
        <f t="shared" si="141"/>
        <v>13.863271056644585</v>
      </c>
      <c r="J231" s="96">
        <f t="shared" si="142"/>
        <v>1.0288299832616787</v>
      </c>
      <c r="K231" s="95">
        <f t="shared" si="143"/>
        <v>1347.4793</v>
      </c>
      <c r="L231" s="95">
        <f t="shared" si="144"/>
        <v>1347.4793</v>
      </c>
      <c r="M231" s="95">
        <f t="shared" si="145"/>
        <v>1347.47</v>
      </c>
      <c r="N231" s="95">
        <f t="shared" si="146"/>
        <v>1347.47</v>
      </c>
      <c r="O231" s="183">
        <f t="shared" si="139"/>
        <v>956.70370000000003</v>
      </c>
    </row>
    <row r="232" s="59" customFormat="1" ht="30" customHeight="1">
      <c r="A232" s="179">
        <v>309</v>
      </c>
      <c r="B232" s="180" t="s">
        <v>1068</v>
      </c>
      <c r="C232" s="181" t="s">
        <v>39</v>
      </c>
      <c r="D232" s="181">
        <v>1</v>
      </c>
      <c r="E232" s="184">
        <v>1345.55</v>
      </c>
      <c r="F232" s="182">
        <v>1365.73325</v>
      </c>
      <c r="G232" s="182">
        <v>1372.461</v>
      </c>
      <c r="H232" s="95">
        <f t="shared" si="140"/>
        <v>1361.2480833333332</v>
      </c>
      <c r="I232" s="96">
        <f t="shared" si="141"/>
        <v>14.004928427908306</v>
      </c>
      <c r="J232" s="96">
        <f t="shared" si="142"/>
        <v>1.0288299832616825</v>
      </c>
      <c r="K232" s="95">
        <f t="shared" si="143"/>
        <v>1361.2480833333332</v>
      </c>
      <c r="L232" s="95">
        <f t="shared" si="144"/>
        <v>1361.2480833333332</v>
      </c>
      <c r="M232" s="95">
        <f t="shared" si="145"/>
        <v>1361.24</v>
      </c>
      <c r="N232" s="95">
        <f t="shared" si="146"/>
        <v>1361.24</v>
      </c>
      <c r="O232" s="183">
        <f t="shared" si="139"/>
        <v>966.48040000000003</v>
      </c>
    </row>
    <row r="233" s="59" customFormat="1" ht="30" customHeight="1">
      <c r="A233" s="179">
        <v>310</v>
      </c>
      <c r="B233" s="180" t="s">
        <v>1069</v>
      </c>
      <c r="C233" s="181" t="s">
        <v>39</v>
      </c>
      <c r="D233" s="181">
        <v>1</v>
      </c>
      <c r="E233" s="184">
        <v>1887.8299999999999</v>
      </c>
      <c r="F233" s="182">
        <v>1916.1474499999999</v>
      </c>
      <c r="G233" s="182">
        <v>1925.5865999999999</v>
      </c>
      <c r="H233" s="95">
        <f t="shared" si="140"/>
        <v>1909.8546833333332</v>
      </c>
      <c r="I233" s="96">
        <f t="shared" si="141"/>
        <v>19.64915761886072</v>
      </c>
      <c r="J233" s="96">
        <f t="shared" si="142"/>
        <v>1.0288299832616787</v>
      </c>
      <c r="K233" s="95">
        <f t="shared" si="143"/>
        <v>1909.8546833333332</v>
      </c>
      <c r="L233" s="95">
        <f t="shared" si="144"/>
        <v>1909.8546833333332</v>
      </c>
      <c r="M233" s="95">
        <f t="shared" si="145"/>
        <v>1909.8499999999999</v>
      </c>
      <c r="N233" s="95">
        <f t="shared" si="146"/>
        <v>1909.8499999999999</v>
      </c>
      <c r="O233" s="183">
        <f t="shared" si="139"/>
        <v>1355.9935</v>
      </c>
    </row>
    <row r="234" s="59" customFormat="1" ht="30" customHeight="1">
      <c r="A234" s="179">
        <v>311</v>
      </c>
      <c r="B234" s="180" t="s">
        <v>1070</v>
      </c>
      <c r="C234" s="181" t="s">
        <v>39</v>
      </c>
      <c r="D234" s="181">
        <v>1</v>
      </c>
      <c r="E234" s="184">
        <v>2228.98</v>
      </c>
      <c r="F234" s="182">
        <v>2262.4146999999998</v>
      </c>
      <c r="G234" s="182">
        <v>2273.5596</v>
      </c>
      <c r="H234" s="95">
        <f t="shared" si="140"/>
        <v>2254.9847666666665</v>
      </c>
      <c r="I234" s="96">
        <f t="shared" si="141"/>
        <v>23.19995939745008</v>
      </c>
      <c r="J234" s="96">
        <f t="shared" si="142"/>
        <v>1.0288299832616792</v>
      </c>
      <c r="K234" s="95">
        <f t="shared" si="143"/>
        <v>2254.9847666666665</v>
      </c>
      <c r="L234" s="95">
        <f t="shared" si="144"/>
        <v>2254.9847666666665</v>
      </c>
      <c r="M234" s="95">
        <f t="shared" si="145"/>
        <v>2254.98</v>
      </c>
      <c r="N234" s="95">
        <f t="shared" si="146"/>
        <v>2254.98</v>
      </c>
      <c r="O234" s="183">
        <f t="shared" si="139"/>
        <v>1601.0358000000001</v>
      </c>
    </row>
    <row r="235" s="59" customFormat="1" ht="30" customHeight="1">
      <c r="A235" s="179">
        <v>312</v>
      </c>
      <c r="B235" s="180" t="s">
        <v>1071</v>
      </c>
      <c r="C235" s="181" t="s">
        <v>39</v>
      </c>
      <c r="D235" s="181">
        <v>1</v>
      </c>
      <c r="E235" s="184">
        <v>3357.0599999999999</v>
      </c>
      <c r="F235" s="182">
        <v>3407.4159</v>
      </c>
      <c r="G235" s="182">
        <v>3424.2012</v>
      </c>
      <c r="H235" s="95">
        <f t="shared" si="140"/>
        <v>3396.2256999999995</v>
      </c>
      <c r="I235" s="96">
        <f t="shared" si="141"/>
        <v>34.941388300838888</v>
      </c>
      <c r="J235" s="96">
        <f t="shared" si="142"/>
        <v>1.0288299832616805</v>
      </c>
      <c r="K235" s="95">
        <f t="shared" si="143"/>
        <v>3396.2256999999995</v>
      </c>
      <c r="L235" s="95">
        <f t="shared" si="144"/>
        <v>3396.2256999999995</v>
      </c>
      <c r="M235" s="95">
        <f t="shared" si="145"/>
        <v>3396.2199999999998</v>
      </c>
      <c r="N235" s="95">
        <f t="shared" si="146"/>
        <v>3396.2199999999998</v>
      </c>
      <c r="O235" s="183">
        <f t="shared" si="139"/>
        <v>2411.3162000000002</v>
      </c>
    </row>
    <row r="236" s="59" customFormat="1" ht="30" customHeight="1">
      <c r="A236" s="179">
        <v>313</v>
      </c>
      <c r="B236" s="180" t="s">
        <v>1072</v>
      </c>
      <c r="C236" s="181" t="s">
        <v>39</v>
      </c>
      <c r="D236" s="181">
        <v>1</v>
      </c>
      <c r="E236" s="184">
        <v>1240.8800000000001</v>
      </c>
      <c r="F236" s="182">
        <v>1259.4932000000001</v>
      </c>
      <c r="G236" s="182">
        <v>1265.6976000000002</v>
      </c>
      <c r="H236" s="95">
        <f t="shared" si="140"/>
        <v>1255.3569333333335</v>
      </c>
      <c r="I236" s="96">
        <f t="shared" si="141"/>
        <v>12.915488527087708</v>
      </c>
      <c r="J236" s="96">
        <f t="shared" si="142"/>
        <v>1.0288299832616827</v>
      </c>
      <c r="K236" s="95">
        <f t="shared" si="143"/>
        <v>1255.3569333333335</v>
      </c>
      <c r="L236" s="95">
        <f t="shared" si="144"/>
        <v>1255.3569333333335</v>
      </c>
      <c r="M236" s="95">
        <f t="shared" si="145"/>
        <v>1255.3499999999999</v>
      </c>
      <c r="N236" s="95">
        <f t="shared" si="146"/>
        <v>1255.3499999999999</v>
      </c>
      <c r="O236" s="183">
        <f t="shared" si="139"/>
        <v>891.29849999999988</v>
      </c>
    </row>
    <row r="237" s="59" customFormat="1" ht="30" customHeight="1">
      <c r="A237" s="179">
        <v>314</v>
      </c>
      <c r="B237" s="180" t="s">
        <v>1073</v>
      </c>
      <c r="C237" s="181" t="s">
        <v>39</v>
      </c>
      <c r="D237" s="181">
        <v>1</v>
      </c>
      <c r="E237" s="181">
        <v>400.93000000000001</v>
      </c>
      <c r="F237" s="182">
        <v>406.94395000000003</v>
      </c>
      <c r="G237" s="182">
        <v>408.9486</v>
      </c>
      <c r="H237" s="95">
        <f t="shared" si="140"/>
        <v>405.6075166666667</v>
      </c>
      <c r="I237" s="96">
        <f t="shared" si="141"/>
        <v>4.1730117458297835</v>
      </c>
      <c r="J237" s="96">
        <f t="shared" si="142"/>
        <v>1.0288299832616801</v>
      </c>
      <c r="K237" s="95">
        <f t="shared" si="143"/>
        <v>405.6075166666667</v>
      </c>
      <c r="L237" s="95">
        <f t="shared" si="144"/>
        <v>405.6075166666667</v>
      </c>
      <c r="M237" s="95">
        <f t="shared" si="145"/>
        <v>405.60000000000002</v>
      </c>
      <c r="N237" s="95">
        <f t="shared" si="146"/>
        <v>405.60000000000002</v>
      </c>
      <c r="O237" s="183">
        <f t="shared" si="139"/>
        <v>287.976</v>
      </c>
    </row>
    <row r="238" s="59" customFormat="1" ht="30" customHeight="1">
      <c r="A238" s="179">
        <v>315</v>
      </c>
      <c r="B238" s="180" t="s">
        <v>1074</v>
      </c>
      <c r="C238" s="181" t="s">
        <v>39</v>
      </c>
      <c r="D238" s="181">
        <v>1</v>
      </c>
      <c r="E238" s="181">
        <v>534.13999999999999</v>
      </c>
      <c r="F238" s="182">
        <v>542.15210000000002</v>
      </c>
      <c r="G238" s="182">
        <v>544.82280000000003</v>
      </c>
      <c r="H238" s="95">
        <f t="shared" si="140"/>
        <v>540.37163333333331</v>
      </c>
      <c r="I238" s="96">
        <f t="shared" si="141"/>
        <v>5.5595053847742228</v>
      </c>
      <c r="J238" s="96">
        <f t="shared" si="142"/>
        <v>1.0288299832616843</v>
      </c>
      <c r="K238" s="95">
        <f t="shared" si="143"/>
        <v>540.37163333333331</v>
      </c>
      <c r="L238" s="95">
        <f t="shared" si="144"/>
        <v>540.37163333333331</v>
      </c>
      <c r="M238" s="95">
        <f t="shared" si="145"/>
        <v>540.37</v>
      </c>
      <c r="N238" s="95">
        <f t="shared" si="146"/>
        <v>540.37</v>
      </c>
      <c r="O238" s="183">
        <f t="shared" si="139"/>
        <v>383.66269999999997</v>
      </c>
    </row>
    <row r="239" s="59" customFormat="1" ht="30" customHeight="1">
      <c r="A239" s="179">
        <v>316</v>
      </c>
      <c r="B239" s="180" t="s">
        <v>1075</v>
      </c>
      <c r="C239" s="181" t="s">
        <v>39</v>
      </c>
      <c r="D239" s="181">
        <v>1</v>
      </c>
      <c r="E239" s="181">
        <v>516.47000000000003</v>
      </c>
      <c r="F239" s="182">
        <v>524.21704999999997</v>
      </c>
      <c r="G239" s="182">
        <v>526.79939999999999</v>
      </c>
      <c r="H239" s="95">
        <f t="shared" si="140"/>
        <v>522.49548333333325</v>
      </c>
      <c r="I239" s="96">
        <f t="shared" si="141"/>
        <v>5.3755901937213446</v>
      </c>
      <c r="J239" s="96">
        <f t="shared" si="142"/>
        <v>1.0288299832616759</v>
      </c>
      <c r="K239" s="95">
        <f t="shared" si="143"/>
        <v>522.49548333333325</v>
      </c>
      <c r="L239" s="95">
        <f t="shared" si="144"/>
        <v>522.49548333333325</v>
      </c>
      <c r="M239" s="95">
        <f t="shared" si="145"/>
        <v>522.49000000000001</v>
      </c>
      <c r="N239" s="95">
        <f t="shared" si="146"/>
        <v>522.49000000000001</v>
      </c>
      <c r="O239" s="183">
        <f t="shared" si="139"/>
        <v>370.96789999999999</v>
      </c>
    </row>
    <row r="240" s="59" customFormat="1" ht="30" customHeight="1">
      <c r="A240" s="179">
        <v>317</v>
      </c>
      <c r="B240" s="180" t="s">
        <v>1076</v>
      </c>
      <c r="C240" s="181" t="s">
        <v>39</v>
      </c>
      <c r="D240" s="181">
        <v>1</v>
      </c>
      <c r="E240" s="181">
        <v>392.79000000000002</v>
      </c>
      <c r="F240" s="182">
        <v>398.68185</v>
      </c>
      <c r="G240" s="182">
        <v>400.64580000000001</v>
      </c>
      <c r="H240" s="95">
        <f t="shared" si="140"/>
        <v>397.37255000000005</v>
      </c>
      <c r="I240" s="96">
        <f t="shared" si="141"/>
        <v>4.0882879396515026</v>
      </c>
      <c r="J240" s="96">
        <f t="shared" si="142"/>
        <v>1.0288299832616778</v>
      </c>
      <c r="K240" s="95">
        <f t="shared" si="143"/>
        <v>397.37255000000005</v>
      </c>
      <c r="L240" s="95">
        <f t="shared" si="144"/>
        <v>397.37255000000005</v>
      </c>
      <c r="M240" s="95">
        <f t="shared" si="145"/>
        <v>397.37</v>
      </c>
      <c r="N240" s="95">
        <f t="shared" si="146"/>
        <v>397.37</v>
      </c>
      <c r="O240" s="183">
        <f t="shared" si="139"/>
        <v>282.1327</v>
      </c>
    </row>
    <row r="241" s="59" customFormat="1" ht="30" customHeight="1">
      <c r="A241" s="179">
        <v>318</v>
      </c>
      <c r="B241" s="180" t="s">
        <v>1077</v>
      </c>
      <c r="C241" s="181" t="s">
        <v>39</v>
      </c>
      <c r="D241" s="181">
        <v>1</v>
      </c>
      <c r="E241" s="181">
        <v>788.29999999999995</v>
      </c>
      <c r="F241" s="182">
        <v>800.1244999999999</v>
      </c>
      <c r="G241" s="182">
        <v>804.06599999999992</v>
      </c>
      <c r="H241" s="95">
        <f t="shared" si="140"/>
        <v>797.49683333333326</v>
      </c>
      <c r="I241" s="96">
        <f t="shared" si="141"/>
        <v>8.2048865368957387</v>
      </c>
      <c r="J241" s="96">
        <f t="shared" si="142"/>
        <v>1.0288299832616774</v>
      </c>
      <c r="K241" s="95">
        <f t="shared" si="143"/>
        <v>797.49683333333326</v>
      </c>
      <c r="L241" s="95">
        <f t="shared" si="144"/>
        <v>797.49683333333326</v>
      </c>
      <c r="M241" s="95">
        <f t="shared" si="145"/>
        <v>797.49000000000001</v>
      </c>
      <c r="N241" s="95">
        <f t="shared" si="146"/>
        <v>797.49000000000001</v>
      </c>
      <c r="O241" s="183">
        <f t="shared" si="139"/>
        <v>566.21789999999999</v>
      </c>
    </row>
    <row r="242" s="59" customFormat="1" ht="30" customHeight="1">
      <c r="A242" s="179">
        <v>319</v>
      </c>
      <c r="B242" s="180" t="s">
        <v>1078</v>
      </c>
      <c r="C242" s="181" t="s">
        <v>39</v>
      </c>
      <c r="D242" s="181">
        <v>1</v>
      </c>
      <c r="E242" s="181">
        <v>122.33</v>
      </c>
      <c r="F242" s="182">
        <v>124.16495</v>
      </c>
      <c r="G242" s="182">
        <v>124.7766</v>
      </c>
      <c r="H242" s="95">
        <f t="shared" si="140"/>
        <v>123.75718333333334</v>
      </c>
      <c r="I242" s="96">
        <f t="shared" si="141"/>
        <v>1.2732510085734625</v>
      </c>
      <c r="J242" s="96">
        <f t="shared" si="142"/>
        <v>1.0288299832616821</v>
      </c>
      <c r="K242" s="95">
        <f t="shared" si="143"/>
        <v>123.75718333333334</v>
      </c>
      <c r="L242" s="95">
        <f t="shared" si="144"/>
        <v>123.75718333333334</v>
      </c>
      <c r="M242" s="95">
        <f t="shared" si="145"/>
        <v>123.75</v>
      </c>
      <c r="N242" s="95">
        <f t="shared" si="146"/>
        <v>123.75</v>
      </c>
      <c r="O242" s="183">
        <f t="shared" si="139"/>
        <v>87.862500000000011</v>
      </c>
    </row>
    <row r="243" s="59" customFormat="1" ht="30" customHeight="1">
      <c r="A243" s="179">
        <v>320</v>
      </c>
      <c r="B243" s="180" t="s">
        <v>1079</v>
      </c>
      <c r="C243" s="181" t="s">
        <v>39</v>
      </c>
      <c r="D243" s="181">
        <v>1</v>
      </c>
      <c r="E243" s="181">
        <v>168.53</v>
      </c>
      <c r="F243" s="182">
        <v>171.05795000000001</v>
      </c>
      <c r="G243" s="182">
        <v>171.9006</v>
      </c>
      <c r="H243" s="95">
        <f t="shared" si="140"/>
        <v>170.49618333333333</v>
      </c>
      <c r="I243" s="96">
        <f t="shared" si="141"/>
        <v>1.7541158544501358</v>
      </c>
      <c r="J243" s="96">
        <f t="shared" si="142"/>
        <v>1.0288299832616796</v>
      </c>
      <c r="K243" s="95">
        <f t="shared" si="143"/>
        <v>170.49618333333331</v>
      </c>
      <c r="L243" s="95">
        <f t="shared" si="144"/>
        <v>170.49618333333331</v>
      </c>
      <c r="M243" s="95">
        <f t="shared" si="145"/>
        <v>170.49000000000001</v>
      </c>
      <c r="N243" s="95">
        <f t="shared" si="146"/>
        <v>170.49000000000001</v>
      </c>
      <c r="O243" s="183">
        <f t="shared" si="139"/>
        <v>121.04790000000001</v>
      </c>
    </row>
    <row r="244" s="59" customFormat="1" ht="30" customHeight="1">
      <c r="A244" s="179">
        <v>321</v>
      </c>
      <c r="B244" s="180" t="s">
        <v>1080</v>
      </c>
      <c r="C244" s="181" t="s">
        <v>39</v>
      </c>
      <c r="D244" s="181">
        <v>1</v>
      </c>
      <c r="E244" s="181">
        <v>149.50999999999999</v>
      </c>
      <c r="F244" s="182">
        <v>151.75264999999999</v>
      </c>
      <c r="G244" s="182">
        <v>152.50019999999998</v>
      </c>
      <c r="H244" s="95">
        <f t="shared" si="140"/>
        <v>151.25428333333332</v>
      </c>
      <c r="I244" s="96">
        <f t="shared" si="141"/>
        <v>1.5561494179009021</v>
      </c>
      <c r="J244" s="96">
        <f t="shared" si="142"/>
        <v>1.0288299832616765</v>
      </c>
      <c r="K244" s="95">
        <f t="shared" si="143"/>
        <v>151.25428333333332</v>
      </c>
      <c r="L244" s="95">
        <f t="shared" si="144"/>
        <v>151.25428333333332</v>
      </c>
      <c r="M244" s="95">
        <f t="shared" si="145"/>
        <v>151.25</v>
      </c>
      <c r="N244" s="95">
        <f t="shared" si="146"/>
        <v>151.25</v>
      </c>
      <c r="O244" s="183">
        <f t="shared" si="139"/>
        <v>107.3875</v>
      </c>
    </row>
    <row r="245" s="59" customFormat="1" ht="30" customHeight="1">
      <c r="A245" s="179">
        <v>322</v>
      </c>
      <c r="B245" s="180" t="s">
        <v>1081</v>
      </c>
      <c r="C245" s="181" t="s">
        <v>39</v>
      </c>
      <c r="D245" s="181">
        <v>1</v>
      </c>
      <c r="E245" s="181">
        <v>61.159999999999997</v>
      </c>
      <c r="F245" s="182">
        <v>62.077399999999997</v>
      </c>
      <c r="G245" s="182">
        <v>62.383199999999995</v>
      </c>
      <c r="H245" s="95">
        <f t="shared" si="140"/>
        <v>61.873533333333334</v>
      </c>
      <c r="I245" s="96">
        <f t="shared" si="141"/>
        <v>0.63657346263674286</v>
      </c>
      <c r="J245" s="96">
        <f t="shared" si="142"/>
        <v>1.0288299832616792</v>
      </c>
      <c r="K245" s="95">
        <f t="shared" si="143"/>
        <v>61.873533333333327</v>
      </c>
      <c r="L245" s="95">
        <f t="shared" si="144"/>
        <v>61.873533333333327</v>
      </c>
      <c r="M245" s="95">
        <f t="shared" si="145"/>
        <v>61.869999999999997</v>
      </c>
      <c r="N245" s="95">
        <f t="shared" si="146"/>
        <v>61.869999999999997</v>
      </c>
      <c r="O245" s="183">
        <f t="shared" si="139"/>
        <v>43.927700000000002</v>
      </c>
    </row>
    <row r="246" s="59" customFormat="1" ht="30" customHeight="1">
      <c r="A246" s="179">
        <v>323</v>
      </c>
      <c r="B246" s="180" t="s">
        <v>1082</v>
      </c>
      <c r="C246" s="181" t="s">
        <v>39</v>
      </c>
      <c r="D246" s="181">
        <v>1</v>
      </c>
      <c r="E246" s="181">
        <v>33.979999999999997</v>
      </c>
      <c r="F246" s="182">
        <v>34.489699999999999</v>
      </c>
      <c r="G246" s="182">
        <v>34.659599999999998</v>
      </c>
      <c r="H246" s="95">
        <f t="shared" si="140"/>
        <v>34.376433333333331</v>
      </c>
      <c r="I246" s="96">
        <f t="shared" si="141"/>
        <v>0.35367505330929661</v>
      </c>
      <c r="J246" s="96">
        <f t="shared" si="142"/>
        <v>1.0288299832616821</v>
      </c>
      <c r="K246" s="95">
        <f t="shared" si="143"/>
        <v>34.376433333333324</v>
      </c>
      <c r="L246" s="95">
        <f t="shared" si="144"/>
        <v>34.376433333333324</v>
      </c>
      <c r="M246" s="95">
        <f t="shared" si="145"/>
        <v>34.369999999999997</v>
      </c>
      <c r="N246" s="95">
        <f t="shared" si="146"/>
        <v>34.369999999999997</v>
      </c>
      <c r="O246" s="183">
        <f t="shared" si="139"/>
        <v>24.402699999999999</v>
      </c>
    </row>
    <row r="247" s="59" customFormat="1" ht="30" customHeight="1">
      <c r="A247" s="179">
        <v>324</v>
      </c>
      <c r="B247" s="180" t="s">
        <v>1083</v>
      </c>
      <c r="C247" s="181" t="s">
        <v>39</v>
      </c>
      <c r="D247" s="181">
        <v>1</v>
      </c>
      <c r="E247" s="181">
        <v>47.560000000000002</v>
      </c>
      <c r="F247" s="182">
        <v>48.273400000000002</v>
      </c>
      <c r="G247" s="182">
        <v>48.511200000000002</v>
      </c>
      <c r="H247" s="95">
        <f t="shared" si="140"/>
        <v>48.114866666666671</v>
      </c>
      <c r="I247" s="96">
        <f t="shared" si="141"/>
        <v>0.49502017467304638</v>
      </c>
      <c r="J247" s="96">
        <f t="shared" si="142"/>
        <v>1.0288299832616801</v>
      </c>
      <c r="K247" s="95">
        <f t="shared" si="143"/>
        <v>48.114866666666671</v>
      </c>
      <c r="L247" s="95">
        <f t="shared" si="144"/>
        <v>48.114866666666671</v>
      </c>
      <c r="M247" s="95">
        <f t="shared" si="145"/>
        <v>48.109999999999999</v>
      </c>
      <c r="N247" s="95">
        <f t="shared" si="146"/>
        <v>48.109999999999999</v>
      </c>
      <c r="O247" s="183">
        <f t="shared" si="139"/>
        <v>34.158100000000005</v>
      </c>
    </row>
    <row r="248" s="59" customFormat="1" ht="30" customHeight="1">
      <c r="A248" s="179">
        <v>325</v>
      </c>
      <c r="B248" s="180" t="s">
        <v>1084</v>
      </c>
      <c r="C248" s="181" t="s">
        <v>39</v>
      </c>
      <c r="D248" s="181">
        <v>1</v>
      </c>
      <c r="E248" s="181">
        <v>74.75</v>
      </c>
      <c r="F248" s="182">
        <v>75.871250000000003</v>
      </c>
      <c r="G248" s="182">
        <v>76.245000000000005</v>
      </c>
      <c r="H248" s="95">
        <f t="shared" si="140"/>
        <v>75.622083333333336</v>
      </c>
      <c r="I248" s="96">
        <f t="shared" si="141"/>
        <v>0.77802266730046954</v>
      </c>
      <c r="J248" s="96">
        <f t="shared" si="142"/>
        <v>1.0288299832616832</v>
      </c>
      <c r="K248" s="95">
        <f t="shared" si="143"/>
        <v>75.622083333333336</v>
      </c>
      <c r="L248" s="95">
        <f t="shared" si="144"/>
        <v>75.622083333333336</v>
      </c>
      <c r="M248" s="95">
        <f t="shared" si="145"/>
        <v>75.620000000000005</v>
      </c>
      <c r="N248" s="95">
        <f t="shared" si="146"/>
        <v>75.620000000000005</v>
      </c>
      <c r="O248" s="183">
        <f t="shared" si="139"/>
        <v>53.690200000000004</v>
      </c>
    </row>
    <row r="249" s="59" customFormat="1" ht="30" customHeight="1">
      <c r="A249" s="179">
        <v>326</v>
      </c>
      <c r="B249" s="180" t="s">
        <v>1085</v>
      </c>
      <c r="C249" s="181" t="s">
        <v>39</v>
      </c>
      <c r="D249" s="181">
        <v>1</v>
      </c>
      <c r="E249" s="181">
        <v>95.150000000000006</v>
      </c>
      <c r="F249" s="182">
        <v>96.577250000000006</v>
      </c>
      <c r="G249" s="182">
        <v>97.053000000000011</v>
      </c>
      <c r="H249" s="95">
        <f t="shared" si="140"/>
        <v>96.260083333333341</v>
      </c>
      <c r="I249" s="96">
        <f t="shared" si="141"/>
        <v>0.99035259924601515</v>
      </c>
      <c r="J249" s="96">
        <f t="shared" si="142"/>
        <v>1.0288299832616827</v>
      </c>
      <c r="K249" s="95">
        <f t="shared" si="143"/>
        <v>96.260083333333341</v>
      </c>
      <c r="L249" s="95">
        <f t="shared" si="144"/>
        <v>96.260083333333341</v>
      </c>
      <c r="M249" s="95">
        <f t="shared" si="145"/>
        <v>96.260000000000005</v>
      </c>
      <c r="N249" s="95">
        <f t="shared" si="146"/>
        <v>96.260000000000005</v>
      </c>
      <c r="O249" s="183">
        <f t="shared" si="139"/>
        <v>68.344600000000014</v>
      </c>
    </row>
    <row r="250" s="59" customFormat="1" ht="30" customHeight="1">
      <c r="A250" s="179">
        <v>327</v>
      </c>
      <c r="B250" s="180" t="s">
        <v>1086</v>
      </c>
      <c r="C250" s="181" t="s">
        <v>39</v>
      </c>
      <c r="D250" s="181">
        <v>1</v>
      </c>
      <c r="E250" s="181">
        <v>74.75</v>
      </c>
      <c r="F250" s="182">
        <v>75.871250000000003</v>
      </c>
      <c r="G250" s="182">
        <v>76.245000000000005</v>
      </c>
      <c r="H250" s="95">
        <f t="shared" si="140"/>
        <v>75.622083333333336</v>
      </c>
      <c r="I250" s="96">
        <f t="shared" si="141"/>
        <v>0.77802266730046954</v>
      </c>
      <c r="J250" s="96">
        <f t="shared" si="142"/>
        <v>1.0288299832616832</v>
      </c>
      <c r="K250" s="95">
        <f t="shared" si="143"/>
        <v>75.622083333333336</v>
      </c>
      <c r="L250" s="95">
        <f t="shared" si="144"/>
        <v>75.622083333333336</v>
      </c>
      <c r="M250" s="95">
        <f t="shared" si="145"/>
        <v>75.620000000000005</v>
      </c>
      <c r="N250" s="95">
        <f t="shared" si="146"/>
        <v>75.620000000000005</v>
      </c>
      <c r="O250" s="183">
        <f t="shared" si="139"/>
        <v>53.690200000000004</v>
      </c>
    </row>
    <row r="251" s="59" customFormat="1" ht="30" customHeight="1">
      <c r="A251" s="179">
        <v>328</v>
      </c>
      <c r="B251" s="180" t="s">
        <v>1087</v>
      </c>
      <c r="C251" s="181" t="s">
        <v>39</v>
      </c>
      <c r="D251" s="181">
        <v>1</v>
      </c>
      <c r="E251" s="181">
        <v>115.54000000000001</v>
      </c>
      <c r="F251" s="182">
        <v>117.2731</v>
      </c>
      <c r="G251" s="182">
        <v>117.85080000000001</v>
      </c>
      <c r="H251" s="95">
        <f t="shared" si="140"/>
        <v>116.88796666666667</v>
      </c>
      <c r="I251" s="96">
        <f t="shared" si="141"/>
        <v>1.202578447891584</v>
      </c>
      <c r="J251" s="96">
        <f t="shared" si="142"/>
        <v>1.0288299832616792</v>
      </c>
      <c r="K251" s="95">
        <f t="shared" si="143"/>
        <v>116.88796666666667</v>
      </c>
      <c r="L251" s="95">
        <f t="shared" si="144"/>
        <v>116.88796666666667</v>
      </c>
      <c r="M251" s="95">
        <f t="shared" si="145"/>
        <v>116.88</v>
      </c>
      <c r="N251" s="95">
        <f t="shared" si="146"/>
        <v>116.88</v>
      </c>
      <c r="O251" s="183">
        <f t="shared" si="139"/>
        <v>82.984800000000007</v>
      </c>
    </row>
    <row r="252" s="59" customFormat="1" ht="30" customHeight="1">
      <c r="A252" s="179">
        <v>329</v>
      </c>
      <c r="B252" s="180" t="s">
        <v>1088</v>
      </c>
      <c r="C252" s="181" t="s">
        <v>39</v>
      </c>
      <c r="D252" s="181">
        <v>1</v>
      </c>
      <c r="E252" s="181">
        <v>122.33</v>
      </c>
      <c r="F252" s="182">
        <v>124.16495</v>
      </c>
      <c r="G252" s="182">
        <v>124.7766</v>
      </c>
      <c r="H252" s="95">
        <f t="shared" si="140"/>
        <v>123.75718333333334</v>
      </c>
      <c r="I252" s="96">
        <f t="shared" si="141"/>
        <v>1.2732510085734625</v>
      </c>
      <c r="J252" s="96">
        <f t="shared" si="142"/>
        <v>1.0288299832616821</v>
      </c>
      <c r="K252" s="95">
        <f t="shared" si="143"/>
        <v>123.75718333333334</v>
      </c>
      <c r="L252" s="95">
        <f t="shared" si="144"/>
        <v>123.75718333333334</v>
      </c>
      <c r="M252" s="95">
        <f t="shared" si="145"/>
        <v>123.75</v>
      </c>
      <c r="N252" s="95">
        <f t="shared" si="146"/>
        <v>123.75</v>
      </c>
      <c r="O252" s="183">
        <f t="shared" si="139"/>
        <v>87.862500000000011</v>
      </c>
    </row>
    <row r="253" s="59" customFormat="1" ht="30" customHeight="1">
      <c r="A253" s="179">
        <v>330</v>
      </c>
      <c r="B253" s="180" t="s">
        <v>1089</v>
      </c>
      <c r="C253" s="181" t="s">
        <v>39</v>
      </c>
      <c r="D253" s="181">
        <v>1</v>
      </c>
      <c r="E253" s="181">
        <v>101.93000000000001</v>
      </c>
      <c r="F253" s="182">
        <v>103.45895</v>
      </c>
      <c r="G253" s="182">
        <v>103.96860000000001</v>
      </c>
      <c r="H253" s="95">
        <f t="shared" si="140"/>
        <v>103.11918333333335</v>
      </c>
      <c r="I253" s="96">
        <f t="shared" si="141"/>
        <v>1.0609210766279147</v>
      </c>
      <c r="J253" s="96">
        <f t="shared" si="142"/>
        <v>1.0288299832616801</v>
      </c>
      <c r="K253" s="95">
        <f t="shared" si="143"/>
        <v>103.11918333333335</v>
      </c>
      <c r="L253" s="95">
        <f t="shared" si="144"/>
        <v>103.11918333333335</v>
      </c>
      <c r="M253" s="95">
        <f t="shared" si="145"/>
        <v>103.11</v>
      </c>
      <c r="N253" s="95">
        <f t="shared" si="146"/>
        <v>103.11</v>
      </c>
      <c r="O253" s="183">
        <f t="shared" si="139"/>
        <v>73.208100000000002</v>
      </c>
    </row>
    <row r="254" s="59" customFormat="1" ht="30" customHeight="1">
      <c r="A254" s="179">
        <v>331</v>
      </c>
      <c r="B254" s="180" t="s">
        <v>1090</v>
      </c>
      <c r="C254" s="181" t="s">
        <v>39</v>
      </c>
      <c r="D254" s="181">
        <v>1</v>
      </c>
      <c r="E254" s="181">
        <v>81.540000000000006</v>
      </c>
      <c r="F254" s="182">
        <v>82.763100000000009</v>
      </c>
      <c r="G254" s="182">
        <v>83.1708</v>
      </c>
      <c r="H254" s="95">
        <f t="shared" si="140"/>
        <v>82.49130000000001</v>
      </c>
      <c r="I254" s="96">
        <f t="shared" si="141"/>
        <v>0.84869522798234009</v>
      </c>
      <c r="J254" s="96">
        <f t="shared" si="142"/>
        <v>1.0288299832616774</v>
      </c>
      <c r="K254" s="95">
        <f t="shared" si="143"/>
        <v>82.491299999999995</v>
      </c>
      <c r="L254" s="95">
        <f t="shared" si="144"/>
        <v>82.491299999999995</v>
      </c>
      <c r="M254" s="95">
        <f t="shared" si="145"/>
        <v>82.489999999999995</v>
      </c>
      <c r="N254" s="95">
        <f t="shared" si="146"/>
        <v>82.489999999999995</v>
      </c>
      <c r="O254" s="183">
        <f t="shared" si="139"/>
        <v>58.567899999999995</v>
      </c>
    </row>
    <row r="255" s="59" customFormat="1" ht="30" customHeight="1">
      <c r="A255" s="179">
        <v>332</v>
      </c>
      <c r="B255" s="180" t="s">
        <v>1091</v>
      </c>
      <c r="C255" s="181" t="s">
        <v>39</v>
      </c>
      <c r="D255" s="181">
        <v>1</v>
      </c>
      <c r="E255" s="181">
        <v>33.979999999999997</v>
      </c>
      <c r="F255" s="182">
        <v>34.489699999999999</v>
      </c>
      <c r="G255" s="182">
        <v>34.659599999999998</v>
      </c>
      <c r="H255" s="95">
        <f t="shared" si="140"/>
        <v>34.376433333333331</v>
      </c>
      <c r="I255" s="96">
        <f t="shared" si="141"/>
        <v>0.35367505330929661</v>
      </c>
      <c r="J255" s="96">
        <f t="shared" si="142"/>
        <v>1.0288299832616821</v>
      </c>
      <c r="K255" s="95">
        <f t="shared" si="143"/>
        <v>34.376433333333324</v>
      </c>
      <c r="L255" s="95">
        <f t="shared" si="144"/>
        <v>34.376433333333324</v>
      </c>
      <c r="M255" s="95">
        <f t="shared" si="145"/>
        <v>34.369999999999997</v>
      </c>
      <c r="N255" s="95">
        <f t="shared" si="146"/>
        <v>34.369999999999997</v>
      </c>
      <c r="O255" s="183">
        <f t="shared" si="139"/>
        <v>24.402699999999999</v>
      </c>
    </row>
    <row r="256" s="59" customFormat="1" ht="30" customHeight="1">
      <c r="A256" s="179">
        <v>333</v>
      </c>
      <c r="B256" s="180" t="s">
        <v>1092</v>
      </c>
      <c r="C256" s="181" t="s">
        <v>39</v>
      </c>
      <c r="D256" s="181">
        <v>1</v>
      </c>
      <c r="E256" s="181">
        <v>27.18</v>
      </c>
      <c r="F256" s="182">
        <v>27.587699999999998</v>
      </c>
      <c r="G256" s="182">
        <v>27.723600000000001</v>
      </c>
      <c r="H256" s="95">
        <f t="shared" si="140"/>
        <v>27.4971</v>
      </c>
      <c r="I256" s="96">
        <f t="shared" si="141"/>
        <v>0.28289840932744775</v>
      </c>
      <c r="J256" s="96">
        <f t="shared" si="142"/>
        <v>1.0288299832616814</v>
      </c>
      <c r="K256" s="95">
        <f t="shared" si="143"/>
        <v>27.497099999999996</v>
      </c>
      <c r="L256" s="95">
        <f t="shared" si="144"/>
        <v>27.497099999999996</v>
      </c>
      <c r="M256" s="95">
        <f t="shared" si="145"/>
        <v>27.489999999999998</v>
      </c>
      <c r="N256" s="95">
        <f t="shared" si="146"/>
        <v>27.489999999999998</v>
      </c>
      <c r="O256" s="183">
        <f t="shared" si="139"/>
        <v>19.517899999999997</v>
      </c>
    </row>
    <row r="257" s="59" customFormat="1" ht="30" customHeight="1">
      <c r="A257" s="179">
        <v>334</v>
      </c>
      <c r="B257" s="180" t="s">
        <v>1093</v>
      </c>
      <c r="C257" s="181" t="s">
        <v>39</v>
      </c>
      <c r="D257" s="181">
        <v>1</v>
      </c>
      <c r="E257" s="181">
        <v>33.979999999999997</v>
      </c>
      <c r="F257" s="182">
        <v>34.489699999999999</v>
      </c>
      <c r="G257" s="182">
        <v>34.659599999999998</v>
      </c>
      <c r="H257" s="95">
        <f t="shared" si="140"/>
        <v>34.376433333333331</v>
      </c>
      <c r="I257" s="96">
        <f t="shared" si="141"/>
        <v>0.35367505330929661</v>
      </c>
      <c r="J257" s="96">
        <f t="shared" si="142"/>
        <v>1.0288299832616821</v>
      </c>
      <c r="K257" s="95">
        <f t="shared" si="143"/>
        <v>34.376433333333324</v>
      </c>
      <c r="L257" s="95">
        <f t="shared" si="144"/>
        <v>34.376433333333324</v>
      </c>
      <c r="M257" s="95">
        <f t="shared" si="145"/>
        <v>34.369999999999997</v>
      </c>
      <c r="N257" s="95">
        <f t="shared" si="146"/>
        <v>34.369999999999997</v>
      </c>
      <c r="O257" s="183">
        <f t="shared" si="139"/>
        <v>24.402699999999999</v>
      </c>
    </row>
    <row r="258" s="59" customFormat="1" ht="30" customHeight="1">
      <c r="A258" s="179">
        <v>336</v>
      </c>
      <c r="B258" s="180" t="s">
        <v>1094</v>
      </c>
      <c r="C258" s="181" t="s">
        <v>39</v>
      </c>
      <c r="D258" s="181">
        <v>1</v>
      </c>
      <c r="E258" s="181">
        <v>33.979999999999997</v>
      </c>
      <c r="F258" s="182">
        <v>34.489699999999999</v>
      </c>
      <c r="G258" s="182">
        <v>34.659599999999998</v>
      </c>
      <c r="H258" s="95">
        <f t="shared" si="140"/>
        <v>34.376433333333331</v>
      </c>
      <c r="I258" s="96">
        <f t="shared" si="141"/>
        <v>0.35367505330929661</v>
      </c>
      <c r="J258" s="96">
        <f t="shared" si="142"/>
        <v>1.0288299832616821</v>
      </c>
      <c r="K258" s="95">
        <f t="shared" si="143"/>
        <v>34.376433333333324</v>
      </c>
      <c r="L258" s="95">
        <f t="shared" si="144"/>
        <v>34.376433333333324</v>
      </c>
      <c r="M258" s="95">
        <f t="shared" si="145"/>
        <v>34.369999999999997</v>
      </c>
      <c r="N258" s="95">
        <f t="shared" si="146"/>
        <v>34.369999999999997</v>
      </c>
      <c r="O258" s="183">
        <f t="shared" si="139"/>
        <v>24.402699999999999</v>
      </c>
    </row>
    <row r="259" s="59" customFormat="1" ht="30" customHeight="1">
      <c r="A259" s="179">
        <v>337</v>
      </c>
      <c r="B259" s="180" t="s">
        <v>1095</v>
      </c>
      <c r="C259" s="181" t="s">
        <v>39</v>
      </c>
      <c r="D259" s="181">
        <v>1</v>
      </c>
      <c r="E259" s="181">
        <v>31.260000000000002</v>
      </c>
      <c r="F259" s="182">
        <v>31.728900000000003</v>
      </c>
      <c r="G259" s="182">
        <v>31.885200000000001</v>
      </c>
      <c r="H259" s="95">
        <f t="shared" si="140"/>
        <v>31.624700000000001</v>
      </c>
      <c r="I259" s="96">
        <f t="shared" si="141"/>
        <v>0.32536439571655662</v>
      </c>
      <c r="J259" s="96">
        <f t="shared" si="142"/>
        <v>1.0288299832616803</v>
      </c>
      <c r="K259" s="95">
        <f t="shared" si="143"/>
        <v>31.624699999999997</v>
      </c>
      <c r="L259" s="95">
        <f t="shared" si="144"/>
        <v>31.624699999999997</v>
      </c>
      <c r="M259" s="95">
        <f t="shared" si="145"/>
        <v>31.620000000000001</v>
      </c>
      <c r="N259" s="95">
        <f t="shared" si="146"/>
        <v>31.620000000000001</v>
      </c>
      <c r="O259" s="183">
        <f t="shared" si="139"/>
        <v>22.450200000000002</v>
      </c>
    </row>
    <row r="260" s="59" customFormat="1" ht="30" customHeight="1">
      <c r="A260" s="179">
        <v>338</v>
      </c>
      <c r="B260" s="180" t="s">
        <v>1096</v>
      </c>
      <c r="C260" s="181" t="s">
        <v>39</v>
      </c>
      <c r="D260" s="181">
        <v>1</v>
      </c>
      <c r="E260" s="181">
        <v>740.73000000000002</v>
      </c>
      <c r="F260" s="182">
        <v>751.84095000000002</v>
      </c>
      <c r="G260" s="182">
        <v>755.54460000000006</v>
      </c>
      <c r="H260" s="95">
        <f t="shared" si="140"/>
        <v>749.37184999999999</v>
      </c>
      <c r="I260" s="96">
        <f t="shared" si="141"/>
        <v>7.7097622789227591</v>
      </c>
      <c r="J260" s="96">
        <f t="shared" si="142"/>
        <v>1.0288299832616823</v>
      </c>
      <c r="K260" s="95">
        <f t="shared" si="143"/>
        <v>749.37184999999999</v>
      </c>
      <c r="L260" s="95">
        <f t="shared" si="144"/>
        <v>749.37184999999999</v>
      </c>
      <c r="M260" s="95">
        <f t="shared" si="145"/>
        <v>749.37</v>
      </c>
      <c r="N260" s="95">
        <f t="shared" si="146"/>
        <v>749.37</v>
      </c>
      <c r="O260" s="183">
        <f t="shared" ref="O260:O323" si="147">N260-(N260*0.29)</f>
        <v>532.05269999999996</v>
      </c>
    </row>
    <row r="261" s="59" customFormat="1" ht="30" customHeight="1">
      <c r="A261" s="179">
        <v>339</v>
      </c>
      <c r="B261" s="180" t="s">
        <v>1097</v>
      </c>
      <c r="C261" s="181" t="s">
        <v>39</v>
      </c>
      <c r="D261" s="181">
        <v>1</v>
      </c>
      <c r="E261" s="181">
        <v>434.93000000000001</v>
      </c>
      <c r="F261" s="182">
        <v>441.45395000000002</v>
      </c>
      <c r="G261" s="182">
        <v>443.62860000000001</v>
      </c>
      <c r="H261" s="95">
        <f t="shared" si="140"/>
        <v>440.00418333333329</v>
      </c>
      <c r="I261" s="96">
        <f t="shared" si="141"/>
        <v>4.5268949657390269</v>
      </c>
      <c r="J261" s="96">
        <f t="shared" si="142"/>
        <v>1.0288299832616805</v>
      </c>
      <c r="K261" s="95">
        <f t="shared" si="143"/>
        <v>440.00418333333329</v>
      </c>
      <c r="L261" s="95">
        <f t="shared" si="144"/>
        <v>440.00418333333329</v>
      </c>
      <c r="M261" s="95">
        <f t="shared" si="145"/>
        <v>440</v>
      </c>
      <c r="N261" s="95">
        <f t="shared" si="146"/>
        <v>440</v>
      </c>
      <c r="O261" s="183">
        <f t="shared" si="147"/>
        <v>312.39999999999998</v>
      </c>
    </row>
    <row r="262" s="59" customFormat="1" ht="30" customHeight="1">
      <c r="A262" s="179">
        <v>340</v>
      </c>
      <c r="B262" s="180" t="s">
        <v>1098</v>
      </c>
      <c r="C262" s="181" t="s">
        <v>39</v>
      </c>
      <c r="D262" s="181">
        <v>1</v>
      </c>
      <c r="E262" s="181">
        <v>489.29000000000002</v>
      </c>
      <c r="F262" s="182">
        <v>496.62935000000004</v>
      </c>
      <c r="G262" s="182">
        <v>499.07580000000002</v>
      </c>
      <c r="H262" s="95">
        <f t="shared" si="140"/>
        <v>494.99838333333338</v>
      </c>
      <c r="I262" s="96">
        <f t="shared" si="141"/>
        <v>5.0926917843939217</v>
      </c>
      <c r="J262" s="96">
        <f t="shared" si="142"/>
        <v>1.0288299832616803</v>
      </c>
      <c r="K262" s="95">
        <f t="shared" si="143"/>
        <v>494.99838333333338</v>
      </c>
      <c r="L262" s="95">
        <f t="shared" si="144"/>
        <v>494.99838333333338</v>
      </c>
      <c r="M262" s="95">
        <f t="shared" si="145"/>
        <v>494.99000000000001</v>
      </c>
      <c r="N262" s="95">
        <f t="shared" si="146"/>
        <v>494.99000000000001</v>
      </c>
      <c r="O262" s="183">
        <f t="shared" si="147"/>
        <v>351.44290000000001</v>
      </c>
    </row>
    <row r="263" s="59" customFormat="1" ht="30" customHeight="1">
      <c r="A263" s="179">
        <v>341</v>
      </c>
      <c r="B263" s="180" t="s">
        <v>1099</v>
      </c>
      <c r="C263" s="181" t="s">
        <v>39</v>
      </c>
      <c r="D263" s="181">
        <v>1</v>
      </c>
      <c r="E263" s="184">
        <v>1141.6800000000001</v>
      </c>
      <c r="F263" s="182">
        <v>1158.8052</v>
      </c>
      <c r="G263" s="182">
        <v>1164.5136</v>
      </c>
      <c r="H263" s="95">
        <f t="shared" si="140"/>
        <v>1154.9996000000001</v>
      </c>
      <c r="I263" s="96">
        <f t="shared" si="141"/>
        <v>11.882982191352438</v>
      </c>
      <c r="J263" s="96">
        <f t="shared" si="142"/>
        <v>1.0288299832616772</v>
      </c>
      <c r="K263" s="95">
        <f t="shared" si="143"/>
        <v>1154.9996000000001</v>
      </c>
      <c r="L263" s="95">
        <f t="shared" si="144"/>
        <v>1154.9996000000001</v>
      </c>
      <c r="M263" s="95">
        <f t="shared" si="145"/>
        <v>1154.99</v>
      </c>
      <c r="N263" s="95">
        <f t="shared" si="146"/>
        <v>1154.99</v>
      </c>
      <c r="O263" s="183">
        <f t="shared" si="147"/>
        <v>820.04290000000003</v>
      </c>
    </row>
    <row r="264" s="59" customFormat="1" ht="30" customHeight="1">
      <c r="A264" s="179">
        <v>342</v>
      </c>
      <c r="B264" s="180" t="s">
        <v>1100</v>
      </c>
      <c r="C264" s="181" t="s">
        <v>39</v>
      </c>
      <c r="D264" s="181">
        <v>1</v>
      </c>
      <c r="E264" s="181">
        <v>129.12</v>
      </c>
      <c r="F264" s="182">
        <v>131.05680000000001</v>
      </c>
      <c r="G264" s="182">
        <v>131.70240000000001</v>
      </c>
      <c r="H264" s="95">
        <f t="shared" si="140"/>
        <v>130.62640000000002</v>
      </c>
      <c r="I264" s="96">
        <f t="shared" si="141"/>
        <v>1.3439235692553388</v>
      </c>
      <c r="J264" s="96">
        <f t="shared" si="142"/>
        <v>1.0288299832616827</v>
      </c>
      <c r="K264" s="95">
        <f t="shared" si="143"/>
        <v>130.62639999999999</v>
      </c>
      <c r="L264" s="95">
        <f t="shared" si="144"/>
        <v>130.62639999999999</v>
      </c>
      <c r="M264" s="95">
        <f t="shared" si="145"/>
        <v>130.62</v>
      </c>
      <c r="N264" s="95">
        <f t="shared" si="146"/>
        <v>130.62</v>
      </c>
      <c r="O264" s="183">
        <f t="shared" si="147"/>
        <v>92.740200000000016</v>
      </c>
    </row>
    <row r="265" s="59" customFormat="1" ht="30" customHeight="1">
      <c r="A265" s="179">
        <v>343</v>
      </c>
      <c r="B265" s="180" t="s">
        <v>1101</v>
      </c>
      <c r="C265" s="181" t="s">
        <v>39</v>
      </c>
      <c r="D265" s="181">
        <v>1</v>
      </c>
      <c r="E265" s="181">
        <v>46.219999999999999</v>
      </c>
      <c r="F265" s="182">
        <v>46.9133</v>
      </c>
      <c r="G265" s="182">
        <v>47.144399999999997</v>
      </c>
      <c r="H265" s="95">
        <f t="shared" si="140"/>
        <v>46.759233333333327</v>
      </c>
      <c r="I265" s="96">
        <f t="shared" si="141"/>
        <v>0.48107301247662282</v>
      </c>
      <c r="J265" s="96">
        <f t="shared" si="142"/>
        <v>1.0288299832616792</v>
      </c>
      <c r="K265" s="95">
        <f t="shared" si="143"/>
        <v>46.759233333333327</v>
      </c>
      <c r="L265" s="95">
        <f t="shared" si="144"/>
        <v>46.759233333333327</v>
      </c>
      <c r="M265" s="95">
        <f t="shared" si="145"/>
        <v>46.75</v>
      </c>
      <c r="N265" s="95">
        <f t="shared" si="146"/>
        <v>46.75</v>
      </c>
      <c r="O265" s="183">
        <f t="shared" si="147"/>
        <v>33.192500000000003</v>
      </c>
    </row>
    <row r="266" s="59" customFormat="1" ht="30" customHeight="1">
      <c r="A266" s="179">
        <v>344</v>
      </c>
      <c r="B266" s="180" t="s">
        <v>1102</v>
      </c>
      <c r="C266" s="181" t="s">
        <v>39</v>
      </c>
      <c r="D266" s="181">
        <v>1</v>
      </c>
      <c r="E266" s="181">
        <v>330.26999999999998</v>
      </c>
      <c r="F266" s="182">
        <v>335.22404999999998</v>
      </c>
      <c r="G266" s="182">
        <v>336.87539999999996</v>
      </c>
      <c r="H266" s="95">
        <f t="shared" si="140"/>
        <v>334.12314999999995</v>
      </c>
      <c r="I266" s="96">
        <f t="shared" si="141"/>
        <v>3.4375591482183876</v>
      </c>
      <c r="J266" s="96">
        <f t="shared" si="142"/>
        <v>1.028829983261677</v>
      </c>
      <c r="K266" s="95">
        <f t="shared" si="143"/>
        <v>334.12314999999995</v>
      </c>
      <c r="L266" s="95">
        <f t="shared" si="144"/>
        <v>334.12314999999995</v>
      </c>
      <c r="M266" s="95">
        <f t="shared" si="145"/>
        <v>334.12</v>
      </c>
      <c r="N266" s="95">
        <f t="shared" si="146"/>
        <v>334.12</v>
      </c>
      <c r="O266" s="183">
        <f t="shared" si="147"/>
        <v>237.22520000000003</v>
      </c>
    </row>
    <row r="267" s="59" customFormat="1" ht="30" customHeight="1">
      <c r="A267" s="179">
        <v>345</v>
      </c>
      <c r="B267" s="180" t="s">
        <v>1103</v>
      </c>
      <c r="C267" s="181" t="s">
        <v>39</v>
      </c>
      <c r="D267" s="181">
        <v>1</v>
      </c>
      <c r="E267" s="184">
        <v>2983.3000000000002</v>
      </c>
      <c r="F267" s="182">
        <v>3028.0495000000001</v>
      </c>
      <c r="G267" s="182">
        <v>3042.9660000000003</v>
      </c>
      <c r="H267" s="95">
        <f t="shared" si="140"/>
        <v>3018.1051666666667</v>
      </c>
      <c r="I267" s="96">
        <f t="shared" si="141"/>
        <v>31.051170881036619</v>
      </c>
      <c r="J267" s="96">
        <f t="shared" si="142"/>
        <v>1.0288299832616816</v>
      </c>
      <c r="K267" s="95">
        <f t="shared" si="143"/>
        <v>3018.1051666666667</v>
      </c>
      <c r="L267" s="95">
        <f t="shared" si="144"/>
        <v>3018.1051666666667</v>
      </c>
      <c r="M267" s="95">
        <f t="shared" si="145"/>
        <v>3018.0999999999999</v>
      </c>
      <c r="N267" s="95">
        <f t="shared" si="146"/>
        <v>3018.0999999999999</v>
      </c>
      <c r="O267" s="183">
        <f t="shared" si="147"/>
        <v>2142.8510000000001</v>
      </c>
    </row>
    <row r="268" s="59" customFormat="1" ht="30" customHeight="1">
      <c r="A268" s="179">
        <v>346</v>
      </c>
      <c r="B268" s="180" t="s">
        <v>1104</v>
      </c>
      <c r="C268" s="181" t="s">
        <v>39</v>
      </c>
      <c r="D268" s="181">
        <v>1</v>
      </c>
      <c r="E268" s="184">
        <v>3119.21</v>
      </c>
      <c r="F268" s="182">
        <v>3165.9981499999999</v>
      </c>
      <c r="G268" s="182">
        <v>3181.5942</v>
      </c>
      <c r="H268" s="95">
        <f t="shared" si="140"/>
        <v>3155.6007833333333</v>
      </c>
      <c r="I268" s="96">
        <f t="shared" si="141"/>
        <v>32.465767010973742</v>
      </c>
      <c r="J268" s="96">
        <f t="shared" si="142"/>
        <v>1.028829983261679</v>
      </c>
      <c r="K268" s="95">
        <f t="shared" si="143"/>
        <v>3155.6007833333333</v>
      </c>
      <c r="L268" s="95">
        <f t="shared" si="144"/>
        <v>3155.6007833333333</v>
      </c>
      <c r="M268" s="95">
        <f t="shared" si="145"/>
        <v>3155.5999999999999</v>
      </c>
      <c r="N268" s="95">
        <f t="shared" si="146"/>
        <v>3155.5999999999999</v>
      </c>
      <c r="O268" s="183">
        <f t="shared" si="147"/>
        <v>2240.4760000000001</v>
      </c>
    </row>
    <row r="269" s="59" customFormat="1" ht="30" customHeight="1">
      <c r="A269" s="179">
        <v>347</v>
      </c>
      <c r="B269" s="180" t="s">
        <v>1105</v>
      </c>
      <c r="C269" s="181" t="s">
        <v>39</v>
      </c>
      <c r="D269" s="181">
        <v>1</v>
      </c>
      <c r="E269" s="184">
        <v>2310.52</v>
      </c>
      <c r="F269" s="182">
        <v>2345.1777999999999</v>
      </c>
      <c r="G269" s="182">
        <v>2356.7303999999999</v>
      </c>
      <c r="H269" s="95">
        <f t="shared" si="140"/>
        <v>2337.4760666666666</v>
      </c>
      <c r="I269" s="96">
        <f t="shared" si="141"/>
        <v>24.048654625432413</v>
      </c>
      <c r="J269" s="96">
        <f t="shared" si="142"/>
        <v>1.0288299832616787</v>
      </c>
      <c r="K269" s="95">
        <f t="shared" si="143"/>
        <v>2337.4760666666666</v>
      </c>
      <c r="L269" s="95">
        <f t="shared" si="144"/>
        <v>2337.4760666666666</v>
      </c>
      <c r="M269" s="95">
        <f t="shared" si="145"/>
        <v>2337.4699999999998</v>
      </c>
      <c r="N269" s="95">
        <f t="shared" si="146"/>
        <v>2337.4699999999998</v>
      </c>
      <c r="O269" s="183">
        <f t="shared" si="147"/>
        <v>1659.6036999999999</v>
      </c>
    </row>
    <row r="270" s="59" customFormat="1" ht="30" customHeight="1">
      <c r="A270" s="179">
        <v>348</v>
      </c>
      <c r="B270" s="180" t="s">
        <v>1106</v>
      </c>
      <c r="C270" s="181" t="s">
        <v>39</v>
      </c>
      <c r="D270" s="181">
        <v>1</v>
      </c>
      <c r="E270" s="184">
        <v>2106.6599999999999</v>
      </c>
      <c r="F270" s="182">
        <v>2138.2599</v>
      </c>
      <c r="G270" s="182">
        <v>2148.7932000000001</v>
      </c>
      <c r="H270" s="95">
        <f t="shared" si="140"/>
        <v>2131.2377000000001</v>
      </c>
      <c r="I270" s="96">
        <f t="shared" si="141"/>
        <v>21.926812472176728</v>
      </c>
      <c r="J270" s="96">
        <f t="shared" si="142"/>
        <v>1.0288299832616854</v>
      </c>
      <c r="K270" s="95">
        <f t="shared" si="143"/>
        <v>2131.2376999999997</v>
      </c>
      <c r="L270" s="95">
        <f t="shared" si="144"/>
        <v>2131.2376999999997</v>
      </c>
      <c r="M270" s="95">
        <f t="shared" si="145"/>
        <v>2131.23</v>
      </c>
      <c r="N270" s="95">
        <f t="shared" si="146"/>
        <v>2131.23</v>
      </c>
      <c r="O270" s="183">
        <f t="shared" si="147"/>
        <v>1513.1732999999999</v>
      </c>
    </row>
    <row r="271" s="59" customFormat="1" ht="30" customHeight="1">
      <c r="A271" s="179">
        <v>349</v>
      </c>
      <c r="B271" s="180" t="s">
        <v>1107</v>
      </c>
      <c r="C271" s="181" t="s">
        <v>39</v>
      </c>
      <c r="D271" s="181">
        <v>1</v>
      </c>
      <c r="E271" s="184">
        <v>2044.1300000000001</v>
      </c>
      <c r="F271" s="182">
        <v>2074.7919500000003</v>
      </c>
      <c r="G271" s="182">
        <v>2085.0126</v>
      </c>
      <c r="H271" s="95">
        <f t="shared" si="140"/>
        <v>2067.9781833333332</v>
      </c>
      <c r="I271" s="96">
        <f t="shared" si="141"/>
        <v>21.27597959744352</v>
      </c>
      <c r="J271" s="96">
        <f t="shared" si="142"/>
        <v>1.0288299832616798</v>
      </c>
      <c r="K271" s="95">
        <f t="shared" si="143"/>
        <v>2067.9781833333332</v>
      </c>
      <c r="L271" s="95">
        <f t="shared" si="144"/>
        <v>2067.9781833333332</v>
      </c>
      <c r="M271" s="95">
        <f t="shared" si="145"/>
        <v>2067.9699999999998</v>
      </c>
      <c r="N271" s="95">
        <f t="shared" si="146"/>
        <v>2067.9699999999998</v>
      </c>
      <c r="O271" s="183">
        <f t="shared" si="147"/>
        <v>1468.2586999999999</v>
      </c>
    </row>
    <row r="272" s="59" customFormat="1" ht="30" customHeight="1">
      <c r="A272" s="179">
        <v>350</v>
      </c>
      <c r="B272" s="180" t="s">
        <v>1108</v>
      </c>
      <c r="C272" s="181" t="s">
        <v>39</v>
      </c>
      <c r="D272" s="181">
        <v>1</v>
      </c>
      <c r="E272" s="181">
        <v>550.45000000000005</v>
      </c>
      <c r="F272" s="182">
        <v>558.70675000000006</v>
      </c>
      <c r="G272" s="182">
        <v>561.45900000000006</v>
      </c>
      <c r="H272" s="95">
        <f t="shared" si="140"/>
        <v>556.87191666666672</v>
      </c>
      <c r="I272" s="96">
        <f t="shared" si="141"/>
        <v>5.7292652470306713</v>
      </c>
      <c r="J272" s="96">
        <f t="shared" si="142"/>
        <v>1.0288299832616814</v>
      </c>
      <c r="K272" s="95">
        <f t="shared" si="143"/>
        <v>556.87191666666672</v>
      </c>
      <c r="L272" s="95">
        <f t="shared" si="144"/>
        <v>556.87191666666672</v>
      </c>
      <c r="M272" s="95">
        <f t="shared" si="145"/>
        <v>556.87</v>
      </c>
      <c r="N272" s="95">
        <f t="shared" si="146"/>
        <v>556.87</v>
      </c>
      <c r="O272" s="183">
        <f t="shared" si="147"/>
        <v>395.3777</v>
      </c>
    </row>
    <row r="273" s="59" customFormat="1" ht="30" customHeight="1">
      <c r="A273" s="179">
        <v>351</v>
      </c>
      <c r="B273" s="180" t="s">
        <v>1109</v>
      </c>
      <c r="C273" s="181" t="s">
        <v>39</v>
      </c>
      <c r="D273" s="181">
        <v>1</v>
      </c>
      <c r="E273" s="184">
        <v>1698.9200000000001</v>
      </c>
      <c r="F273" s="182">
        <v>1724.4038</v>
      </c>
      <c r="G273" s="182">
        <v>1732.8984</v>
      </c>
      <c r="H273" s="95">
        <f t="shared" si="140"/>
        <v>1718.7407333333333</v>
      </c>
      <c r="I273" s="96">
        <f t="shared" si="141"/>
        <v>17.682919999064993</v>
      </c>
      <c r="J273" s="96">
        <f t="shared" si="142"/>
        <v>1.028829983261679</v>
      </c>
      <c r="K273" s="95">
        <f t="shared" si="143"/>
        <v>1718.7407333333333</v>
      </c>
      <c r="L273" s="95">
        <f t="shared" si="144"/>
        <v>1718.7407333333333</v>
      </c>
      <c r="M273" s="95">
        <f t="shared" si="145"/>
        <v>1718.74</v>
      </c>
      <c r="N273" s="95">
        <f t="shared" si="146"/>
        <v>1718.74</v>
      </c>
      <c r="O273" s="183">
        <f t="shared" si="147"/>
        <v>1220.3054</v>
      </c>
    </row>
    <row r="274" s="59" customFormat="1" ht="30" customHeight="1">
      <c r="A274" s="179">
        <v>352</v>
      </c>
      <c r="B274" s="180" t="s">
        <v>1110</v>
      </c>
      <c r="C274" s="181" t="s">
        <v>39</v>
      </c>
      <c r="D274" s="181">
        <v>1</v>
      </c>
      <c r="E274" s="184">
        <v>1713.8699999999999</v>
      </c>
      <c r="F274" s="182">
        <v>1739.5780499999998</v>
      </c>
      <c r="G274" s="182">
        <v>1748.1473999999998</v>
      </c>
      <c r="H274" s="95">
        <f t="shared" si="140"/>
        <v>1733.8651499999999</v>
      </c>
      <c r="I274" s="96">
        <f t="shared" si="141"/>
        <v>17.838524532525074</v>
      </c>
      <c r="J274" s="96">
        <f t="shared" si="142"/>
        <v>1.0288299832616783</v>
      </c>
      <c r="K274" s="95">
        <f t="shared" si="143"/>
        <v>1733.8651499999999</v>
      </c>
      <c r="L274" s="95">
        <f t="shared" si="144"/>
        <v>1733.8651499999999</v>
      </c>
      <c r="M274" s="95">
        <f t="shared" si="145"/>
        <v>1733.8599999999999</v>
      </c>
      <c r="N274" s="95">
        <f t="shared" si="146"/>
        <v>1733.8599999999999</v>
      </c>
      <c r="O274" s="183">
        <f t="shared" si="147"/>
        <v>1231.0406</v>
      </c>
    </row>
    <row r="275" s="59" customFormat="1" ht="30" customHeight="1">
      <c r="A275" s="179">
        <v>353</v>
      </c>
      <c r="B275" s="180" t="s">
        <v>1111</v>
      </c>
      <c r="C275" s="181" t="s">
        <v>39</v>
      </c>
      <c r="D275" s="181">
        <v>1</v>
      </c>
      <c r="E275" s="181">
        <v>943.24000000000001</v>
      </c>
      <c r="F275" s="182">
        <v>957.3886</v>
      </c>
      <c r="G275" s="182">
        <v>962.10479999999995</v>
      </c>
      <c r="H275" s="95">
        <f t="shared" si="140"/>
        <v>954.24446666666665</v>
      </c>
      <c r="I275" s="96">
        <f t="shared" si="141"/>
        <v>9.8175531866821508</v>
      </c>
      <c r="J275" s="96">
        <f t="shared" si="142"/>
        <v>1.0288299832616774</v>
      </c>
      <c r="K275" s="95">
        <f t="shared" si="143"/>
        <v>954.24446666666665</v>
      </c>
      <c r="L275" s="95">
        <f t="shared" si="144"/>
        <v>954.24446666666665</v>
      </c>
      <c r="M275" s="95">
        <f t="shared" si="145"/>
        <v>954.24000000000001</v>
      </c>
      <c r="N275" s="95">
        <f t="shared" si="146"/>
        <v>954.24000000000001</v>
      </c>
      <c r="O275" s="183">
        <f t="shared" si="147"/>
        <v>677.5104</v>
      </c>
    </row>
    <row r="276" s="59" customFormat="1" ht="30" customHeight="1">
      <c r="A276" s="179">
        <v>355</v>
      </c>
      <c r="B276" s="180" t="s">
        <v>1112</v>
      </c>
      <c r="C276" s="181" t="s">
        <v>39</v>
      </c>
      <c r="D276" s="181">
        <v>1</v>
      </c>
      <c r="E276" s="181">
        <v>713.53999999999996</v>
      </c>
      <c r="F276" s="182">
        <v>724.24309999999991</v>
      </c>
      <c r="G276" s="182">
        <v>727.81079999999997</v>
      </c>
      <c r="H276" s="95">
        <f t="shared" si="140"/>
        <v>721.86463333333324</v>
      </c>
      <c r="I276" s="96">
        <f t="shared" si="141"/>
        <v>7.4267597862953174</v>
      </c>
      <c r="J276" s="96">
        <f t="shared" si="142"/>
        <v>1.0288299832616796</v>
      </c>
      <c r="K276" s="95">
        <f t="shared" si="143"/>
        <v>721.86463333333324</v>
      </c>
      <c r="L276" s="95">
        <f t="shared" si="144"/>
        <v>721.86463333333324</v>
      </c>
      <c r="M276" s="95">
        <f t="shared" si="145"/>
        <v>721.86000000000001</v>
      </c>
      <c r="N276" s="95">
        <f t="shared" si="146"/>
        <v>721.86000000000001</v>
      </c>
      <c r="O276" s="183">
        <f t="shared" si="147"/>
        <v>512.52060000000006</v>
      </c>
    </row>
    <row r="277" s="59" customFormat="1" ht="30" customHeight="1">
      <c r="A277" s="179">
        <v>356</v>
      </c>
      <c r="B277" s="180" t="s">
        <v>1113</v>
      </c>
      <c r="C277" s="181" t="s">
        <v>39</v>
      </c>
      <c r="D277" s="181">
        <v>1</v>
      </c>
      <c r="E277" s="184">
        <v>3221.1500000000001</v>
      </c>
      <c r="F277" s="182">
        <v>3269.4672500000001</v>
      </c>
      <c r="G277" s="182">
        <v>3285.5730000000003</v>
      </c>
      <c r="H277" s="95">
        <f t="shared" si="140"/>
        <v>3258.7300833333334</v>
      </c>
      <c r="I277" s="96">
        <f t="shared" si="141"/>
        <v>33.526792170901764</v>
      </c>
      <c r="J277" s="96">
        <f t="shared" si="142"/>
        <v>1.028829983261683</v>
      </c>
      <c r="K277" s="95">
        <f t="shared" si="143"/>
        <v>3258.7300833333329</v>
      </c>
      <c r="L277" s="95">
        <f t="shared" si="144"/>
        <v>3258.7300833333329</v>
      </c>
      <c r="M277" s="95">
        <f t="shared" si="145"/>
        <v>3258.73</v>
      </c>
      <c r="N277" s="95">
        <f t="shared" si="146"/>
        <v>3258.73</v>
      </c>
      <c r="O277" s="183">
        <f t="shared" si="147"/>
        <v>2313.6983</v>
      </c>
    </row>
    <row r="278" s="59" customFormat="1" ht="30" customHeight="1">
      <c r="A278" s="179">
        <v>358</v>
      </c>
      <c r="B278" s="180" t="s">
        <v>1114</v>
      </c>
      <c r="C278" s="181" t="s">
        <v>39</v>
      </c>
      <c r="D278" s="181">
        <v>1</v>
      </c>
      <c r="E278" s="184">
        <v>5361.7799999999997</v>
      </c>
      <c r="F278" s="182">
        <v>5442.2066999999997</v>
      </c>
      <c r="G278" s="182">
        <v>5469.0155999999997</v>
      </c>
      <c r="H278" s="95">
        <f t="shared" si="140"/>
        <v>5424.3341</v>
      </c>
      <c r="I278" s="96">
        <f t="shared" si="141"/>
        <v>55.807175613087594</v>
      </c>
      <c r="J278" s="96">
        <f t="shared" si="142"/>
        <v>1.0288299832616798</v>
      </c>
      <c r="K278" s="95">
        <f t="shared" si="143"/>
        <v>5424.3341</v>
      </c>
      <c r="L278" s="95">
        <f t="shared" si="144"/>
        <v>5424.3341</v>
      </c>
      <c r="M278" s="95">
        <f t="shared" si="145"/>
        <v>5424.3299999999999</v>
      </c>
      <c r="N278" s="95">
        <f t="shared" si="146"/>
        <v>5424.3299999999999</v>
      </c>
      <c r="O278" s="183">
        <f t="shared" si="147"/>
        <v>3851.2743</v>
      </c>
    </row>
    <row r="279" s="59" customFormat="1" ht="30" customHeight="1">
      <c r="A279" s="179">
        <v>359</v>
      </c>
      <c r="B279" s="180" t="s">
        <v>1115</v>
      </c>
      <c r="C279" s="181" t="s">
        <v>39</v>
      </c>
      <c r="D279" s="181">
        <v>1</v>
      </c>
      <c r="E279" s="181">
        <v>570.83000000000004</v>
      </c>
      <c r="F279" s="182">
        <v>579.39245000000005</v>
      </c>
      <c r="G279" s="182">
        <v>582.24660000000006</v>
      </c>
      <c r="H279" s="95">
        <f t="shared" si="140"/>
        <v>577.48968333333335</v>
      </c>
      <c r="I279" s="96">
        <f t="shared" si="141"/>
        <v>5.9413870123762713</v>
      </c>
      <c r="J279" s="96">
        <f t="shared" si="142"/>
        <v>1.0288299832616814</v>
      </c>
      <c r="K279" s="95">
        <f t="shared" si="143"/>
        <v>577.48968333333335</v>
      </c>
      <c r="L279" s="95">
        <f t="shared" si="144"/>
        <v>577.48968333333335</v>
      </c>
      <c r="M279" s="95">
        <f t="shared" si="145"/>
        <v>577.48000000000002</v>
      </c>
      <c r="N279" s="95">
        <f t="shared" si="146"/>
        <v>577.48000000000002</v>
      </c>
      <c r="O279" s="183">
        <f t="shared" si="147"/>
        <v>410.01080000000002</v>
      </c>
    </row>
    <row r="280" s="59" customFormat="1" ht="30" customHeight="1">
      <c r="A280" s="179">
        <v>360</v>
      </c>
      <c r="B280" s="180" t="s">
        <v>1116</v>
      </c>
      <c r="C280" s="181" t="s">
        <v>39</v>
      </c>
      <c r="D280" s="181">
        <v>1</v>
      </c>
      <c r="E280" s="184">
        <v>9500.3500000000004</v>
      </c>
      <c r="F280" s="182">
        <v>9642.8552500000005</v>
      </c>
      <c r="G280" s="182">
        <v>9690.357</v>
      </c>
      <c r="H280" s="95">
        <f t="shared" si="140"/>
        <v>9611.1874166666657</v>
      </c>
      <c r="I280" s="96">
        <f t="shared" si="141"/>
        <v>98.882777890140233</v>
      </c>
      <c r="J280" s="96">
        <f t="shared" si="142"/>
        <v>1.0288299832616787</v>
      </c>
      <c r="K280" s="95">
        <f t="shared" si="143"/>
        <v>9611.1874166666657</v>
      </c>
      <c r="L280" s="95">
        <f t="shared" si="144"/>
        <v>9611.1874166666657</v>
      </c>
      <c r="M280" s="95">
        <f t="shared" si="145"/>
        <v>9611.1800000000003</v>
      </c>
      <c r="N280" s="95">
        <f t="shared" si="146"/>
        <v>9611.1800000000003</v>
      </c>
      <c r="O280" s="183">
        <f t="shared" si="147"/>
        <v>6823.9378000000006</v>
      </c>
    </row>
    <row r="281" s="59" customFormat="1" ht="30" customHeight="1">
      <c r="A281" s="179">
        <v>374</v>
      </c>
      <c r="B281" s="180" t="s">
        <v>1117</v>
      </c>
      <c r="C281" s="181" t="s">
        <v>39</v>
      </c>
      <c r="D281" s="181">
        <v>1</v>
      </c>
      <c r="E281" s="181">
        <v>339.77999999999997</v>
      </c>
      <c r="F281" s="182">
        <v>344.87669999999997</v>
      </c>
      <c r="G281" s="182">
        <v>346.57559999999995</v>
      </c>
      <c r="H281" s="95">
        <f t="shared" si="140"/>
        <v>343.74409999999995</v>
      </c>
      <c r="I281" s="96">
        <f t="shared" si="141"/>
        <v>3.5365423664930042</v>
      </c>
      <c r="J281" s="96">
        <f t="shared" si="142"/>
        <v>1.0288299832616776</v>
      </c>
      <c r="K281" s="95">
        <f t="shared" si="143"/>
        <v>343.74409999999995</v>
      </c>
      <c r="L281" s="95">
        <f t="shared" si="144"/>
        <v>343.74409999999995</v>
      </c>
      <c r="M281" s="95">
        <f t="shared" si="145"/>
        <v>343.74000000000001</v>
      </c>
      <c r="N281" s="95">
        <f t="shared" si="146"/>
        <v>343.74000000000001</v>
      </c>
      <c r="O281" s="183">
        <f t="shared" si="147"/>
        <v>244.05540000000002</v>
      </c>
    </row>
    <row r="282" s="59" customFormat="1" ht="30" customHeight="1">
      <c r="A282" s="179">
        <v>375</v>
      </c>
      <c r="B282" s="180" t="s">
        <v>1118</v>
      </c>
      <c r="C282" s="181" t="s">
        <v>39</v>
      </c>
      <c r="D282" s="181">
        <v>1</v>
      </c>
      <c r="E282" s="181">
        <v>77.480000000000004</v>
      </c>
      <c r="F282" s="182">
        <v>78.642200000000003</v>
      </c>
      <c r="G282" s="182">
        <v>79.029600000000002</v>
      </c>
      <c r="H282" s="95">
        <f t="shared" si="140"/>
        <v>78.383933333333346</v>
      </c>
      <c r="I282" s="96">
        <f t="shared" si="141"/>
        <v>0.80643740819317877</v>
      </c>
      <c r="J282" s="96">
        <f t="shared" si="142"/>
        <v>1.0288299832616785</v>
      </c>
      <c r="K282" s="95">
        <f t="shared" si="143"/>
        <v>78.383933333333346</v>
      </c>
      <c r="L282" s="95">
        <f t="shared" si="144"/>
        <v>78.383933333333346</v>
      </c>
      <c r="M282" s="95">
        <f t="shared" si="145"/>
        <v>78.379999999999995</v>
      </c>
      <c r="N282" s="95">
        <f t="shared" si="146"/>
        <v>78.379999999999995</v>
      </c>
      <c r="O282" s="183">
        <f t="shared" si="147"/>
        <v>55.649799999999999</v>
      </c>
    </row>
    <row r="283" s="59" customFormat="1" ht="30" customHeight="1">
      <c r="A283" s="179">
        <v>376</v>
      </c>
      <c r="B283" s="180" t="s">
        <v>1119</v>
      </c>
      <c r="C283" s="181" t="s">
        <v>39</v>
      </c>
      <c r="D283" s="181">
        <v>1</v>
      </c>
      <c r="E283" s="184">
        <v>11280.799999999999</v>
      </c>
      <c r="F283" s="182">
        <v>11450.011999999999</v>
      </c>
      <c r="G283" s="182">
        <v>11506.415999999999</v>
      </c>
      <c r="H283" s="95">
        <f t="shared" si="140"/>
        <v>11412.409333333331</v>
      </c>
      <c r="I283" s="96">
        <f t="shared" si="141"/>
        <v>117.41428903388767</v>
      </c>
      <c r="J283" s="96">
        <f t="shared" si="142"/>
        <v>1.0288299832616796</v>
      </c>
      <c r="K283" s="95">
        <f t="shared" si="143"/>
        <v>11412.409333333331</v>
      </c>
      <c r="L283" s="95">
        <f t="shared" si="144"/>
        <v>11412.409333333331</v>
      </c>
      <c r="M283" s="95">
        <f t="shared" si="145"/>
        <v>11412.4</v>
      </c>
      <c r="N283" s="95">
        <f t="shared" si="146"/>
        <v>11412.4</v>
      </c>
      <c r="O283" s="183">
        <f t="shared" si="147"/>
        <v>8102.8040000000001</v>
      </c>
    </row>
    <row r="284" s="59" customFormat="1" ht="30" customHeight="1">
      <c r="A284" s="179">
        <v>377</v>
      </c>
      <c r="B284" s="180" t="s">
        <v>1120</v>
      </c>
      <c r="C284" s="181" t="s">
        <v>39</v>
      </c>
      <c r="D284" s="181">
        <v>1</v>
      </c>
      <c r="E284" s="184">
        <v>7536.3900000000003</v>
      </c>
      <c r="F284" s="182">
        <v>7649.4358500000008</v>
      </c>
      <c r="G284" s="182">
        <v>7687.1178</v>
      </c>
      <c r="H284" s="95">
        <f t="shared" si="140"/>
        <v>7624.3145500000001</v>
      </c>
      <c r="I284" s="96">
        <f t="shared" si="141"/>
        <v>78.441234108582762</v>
      </c>
      <c r="J284" s="96">
        <f t="shared" si="142"/>
        <v>1.028829983261679</v>
      </c>
      <c r="K284" s="95">
        <f t="shared" si="143"/>
        <v>7624.3145500000001</v>
      </c>
      <c r="L284" s="95">
        <f t="shared" si="144"/>
        <v>7624.3145500000001</v>
      </c>
      <c r="M284" s="95">
        <f t="shared" si="145"/>
        <v>7624.3100000000004</v>
      </c>
      <c r="N284" s="95">
        <f t="shared" si="146"/>
        <v>7624.3100000000004</v>
      </c>
      <c r="O284" s="183">
        <f t="shared" si="147"/>
        <v>5413.2601000000004</v>
      </c>
    </row>
    <row r="285" s="59" customFormat="1" ht="30" customHeight="1">
      <c r="A285" s="179">
        <v>378</v>
      </c>
      <c r="B285" s="180" t="s">
        <v>1121</v>
      </c>
      <c r="C285" s="181" t="s">
        <v>39</v>
      </c>
      <c r="D285" s="181">
        <v>1</v>
      </c>
      <c r="E285" s="181">
        <v>392.79000000000002</v>
      </c>
      <c r="F285" s="182">
        <v>398.68185</v>
      </c>
      <c r="G285" s="182">
        <v>400.64580000000001</v>
      </c>
      <c r="H285" s="95">
        <f t="shared" si="140"/>
        <v>397.37255000000005</v>
      </c>
      <c r="I285" s="96">
        <f t="shared" si="141"/>
        <v>4.0882879396515026</v>
      </c>
      <c r="J285" s="96">
        <f t="shared" si="142"/>
        <v>1.0288299832616778</v>
      </c>
      <c r="K285" s="95">
        <f t="shared" si="143"/>
        <v>397.37255000000005</v>
      </c>
      <c r="L285" s="95">
        <f t="shared" si="144"/>
        <v>397.37255000000005</v>
      </c>
      <c r="M285" s="95">
        <f t="shared" si="145"/>
        <v>397.37</v>
      </c>
      <c r="N285" s="95">
        <f t="shared" si="146"/>
        <v>397.37</v>
      </c>
      <c r="O285" s="183">
        <f t="shared" si="147"/>
        <v>282.1327</v>
      </c>
    </row>
    <row r="286" s="59" customFormat="1" ht="30" customHeight="1">
      <c r="A286" s="179">
        <v>379</v>
      </c>
      <c r="B286" s="180" t="s">
        <v>1122</v>
      </c>
      <c r="C286" s="181" t="s">
        <v>39</v>
      </c>
      <c r="D286" s="181">
        <v>1</v>
      </c>
      <c r="E286" s="184">
        <v>3903.4299999999998</v>
      </c>
      <c r="F286" s="182">
        <v>3961.9814499999998</v>
      </c>
      <c r="G286" s="182">
        <v>3981.4985999999999</v>
      </c>
      <c r="H286" s="95">
        <f t="shared" si="140"/>
        <v>3948.9700166666662</v>
      </c>
      <c r="I286" s="96">
        <f t="shared" si="141"/>
        <v>40.628187561480445</v>
      </c>
      <c r="J286" s="96">
        <f t="shared" si="142"/>
        <v>1.0288299832616805</v>
      </c>
      <c r="K286" s="95">
        <f t="shared" si="143"/>
        <v>3948.9700166666662</v>
      </c>
      <c r="L286" s="95">
        <f t="shared" si="144"/>
        <v>3948.9700166666662</v>
      </c>
      <c r="M286" s="95">
        <f t="shared" si="145"/>
        <v>3948.9699999999998</v>
      </c>
      <c r="N286" s="95">
        <f t="shared" si="146"/>
        <v>3948.9699999999998</v>
      </c>
      <c r="O286" s="183">
        <f t="shared" si="147"/>
        <v>2803.7686999999996</v>
      </c>
    </row>
    <row r="287" s="59" customFormat="1" ht="30" customHeight="1">
      <c r="A287" s="179">
        <v>380</v>
      </c>
      <c r="B287" s="180" t="s">
        <v>1123</v>
      </c>
      <c r="C287" s="181" t="s">
        <v>39</v>
      </c>
      <c r="D287" s="181">
        <v>1</v>
      </c>
      <c r="E287" s="184">
        <v>1073.72</v>
      </c>
      <c r="F287" s="182">
        <v>1089.8258000000001</v>
      </c>
      <c r="G287" s="182">
        <v>1095.1944000000001</v>
      </c>
      <c r="H287" s="95">
        <f t="shared" si="140"/>
        <v>1086.2467333333334</v>
      </c>
      <c r="I287" s="96">
        <f t="shared" si="141"/>
        <v>11.175632084733913</v>
      </c>
      <c r="J287" s="96">
        <f t="shared" si="142"/>
        <v>1.028829983261683</v>
      </c>
      <c r="K287" s="95">
        <f t="shared" si="143"/>
        <v>1086.2467333333334</v>
      </c>
      <c r="L287" s="95">
        <f t="shared" si="144"/>
        <v>1086.2467333333334</v>
      </c>
      <c r="M287" s="95">
        <f t="shared" si="145"/>
        <v>1086.24</v>
      </c>
      <c r="N287" s="95">
        <f t="shared" si="146"/>
        <v>1086.24</v>
      </c>
      <c r="O287" s="183">
        <f t="shared" si="147"/>
        <v>771.23040000000003</v>
      </c>
    </row>
    <row r="288" s="59" customFormat="1" ht="30" customHeight="1">
      <c r="A288" s="179">
        <v>381</v>
      </c>
      <c r="B288" s="180" t="s">
        <v>1124</v>
      </c>
      <c r="C288" s="181" t="s">
        <v>39</v>
      </c>
      <c r="D288" s="181">
        <v>1</v>
      </c>
      <c r="E288" s="181">
        <v>125.04000000000001</v>
      </c>
      <c r="F288" s="182">
        <v>126.91560000000001</v>
      </c>
      <c r="G288" s="182">
        <v>127.5408</v>
      </c>
      <c r="H288" s="95">
        <f t="shared" si="140"/>
        <v>126.4988</v>
      </c>
      <c r="I288" s="96">
        <f t="shared" si="141"/>
        <v>1.3014575828662265</v>
      </c>
      <c r="J288" s="96">
        <f t="shared" si="142"/>
        <v>1.0288299832616803</v>
      </c>
      <c r="K288" s="95">
        <f t="shared" si="143"/>
        <v>126.49879999999999</v>
      </c>
      <c r="L288" s="95">
        <f t="shared" si="144"/>
        <v>126.49879999999999</v>
      </c>
      <c r="M288" s="95">
        <f t="shared" si="145"/>
        <v>126.48999999999999</v>
      </c>
      <c r="N288" s="95">
        <f t="shared" si="146"/>
        <v>126.48999999999999</v>
      </c>
      <c r="O288" s="183">
        <f t="shared" si="147"/>
        <v>89.807899999999989</v>
      </c>
    </row>
    <row r="289" s="59" customFormat="1" ht="30" customHeight="1">
      <c r="A289" s="179">
        <v>382</v>
      </c>
      <c r="B289" s="180" t="s">
        <v>1125</v>
      </c>
      <c r="C289" s="181" t="s">
        <v>39</v>
      </c>
      <c r="D289" s="181">
        <v>1</v>
      </c>
      <c r="E289" s="184">
        <v>3139.6100000000001</v>
      </c>
      <c r="F289" s="182">
        <v>3186.70415</v>
      </c>
      <c r="G289" s="182">
        <v>3202.4022</v>
      </c>
      <c r="H289" s="95">
        <f t="shared" si="140"/>
        <v>3176.2387833333337</v>
      </c>
      <c r="I289" s="96">
        <f t="shared" si="141"/>
        <v>32.678096942919254</v>
      </c>
      <c r="J289" s="96">
        <f t="shared" si="142"/>
        <v>1.0288299832616776</v>
      </c>
      <c r="K289" s="95">
        <f t="shared" si="143"/>
        <v>3176.2387833333332</v>
      </c>
      <c r="L289" s="95">
        <f t="shared" si="144"/>
        <v>3176.2387833333332</v>
      </c>
      <c r="M289" s="95">
        <f t="shared" si="145"/>
        <v>3176.23</v>
      </c>
      <c r="N289" s="95">
        <f t="shared" si="146"/>
        <v>3176.23</v>
      </c>
      <c r="O289" s="183">
        <f t="shared" si="147"/>
        <v>2255.1233000000002</v>
      </c>
    </row>
    <row r="290" s="59" customFormat="1" ht="30" customHeight="1">
      <c r="A290" s="179">
        <v>383</v>
      </c>
      <c r="B290" s="180" t="s">
        <v>1126</v>
      </c>
      <c r="C290" s="181" t="s">
        <v>39</v>
      </c>
      <c r="D290" s="181">
        <v>1</v>
      </c>
      <c r="E290" s="181">
        <v>78.670000000000002</v>
      </c>
      <c r="F290" s="182">
        <v>79.850049999999996</v>
      </c>
      <c r="G290" s="182">
        <v>80.243400000000008</v>
      </c>
      <c r="H290" s="95">
        <f t="shared" si="140"/>
        <v>79.587816666666669</v>
      </c>
      <c r="I290" s="96">
        <f t="shared" si="141"/>
        <v>0.81882332089000509</v>
      </c>
      <c r="J290" s="96">
        <f t="shared" si="142"/>
        <v>1.0288299832616823</v>
      </c>
      <c r="K290" s="95">
        <f t="shared" si="143"/>
        <v>79.587816666666669</v>
      </c>
      <c r="L290" s="95">
        <f t="shared" si="144"/>
        <v>79.587816666666669</v>
      </c>
      <c r="M290" s="95">
        <f t="shared" si="145"/>
        <v>79.579999999999998</v>
      </c>
      <c r="N290" s="95">
        <f t="shared" si="146"/>
        <v>79.579999999999998</v>
      </c>
      <c r="O290" s="183">
        <f t="shared" si="147"/>
        <v>56.501800000000003</v>
      </c>
    </row>
    <row r="291" s="59" customFormat="1" ht="30" customHeight="1">
      <c r="A291" s="179">
        <v>384</v>
      </c>
      <c r="B291" s="180" t="s">
        <v>1127</v>
      </c>
      <c r="C291" s="181" t="s">
        <v>39</v>
      </c>
      <c r="D291" s="181">
        <v>1</v>
      </c>
      <c r="E291" s="181">
        <v>20.379999999999999</v>
      </c>
      <c r="F291" s="182">
        <v>20.685700000000001</v>
      </c>
      <c r="G291" s="182">
        <v>20.787599999999998</v>
      </c>
      <c r="H291" s="95">
        <f t="shared" si="140"/>
        <v>20.617766666666665</v>
      </c>
      <c r="I291" s="96">
        <f t="shared" si="141"/>
        <v>0.21212176534559862</v>
      </c>
      <c r="J291" s="96">
        <f t="shared" si="142"/>
        <v>1.0288299832616787</v>
      </c>
      <c r="K291" s="95">
        <f t="shared" si="143"/>
        <v>20.617766666666665</v>
      </c>
      <c r="L291" s="95">
        <f t="shared" si="144"/>
        <v>20.617766666666665</v>
      </c>
      <c r="M291" s="95">
        <f t="shared" si="145"/>
        <v>20.609999999999999</v>
      </c>
      <c r="N291" s="95">
        <f t="shared" si="146"/>
        <v>20.609999999999999</v>
      </c>
      <c r="O291" s="183">
        <f t="shared" si="147"/>
        <v>14.633099999999999</v>
      </c>
    </row>
    <row r="292" s="59" customFormat="1" ht="30" customHeight="1">
      <c r="A292" s="179">
        <v>385</v>
      </c>
      <c r="B292" s="180" t="s">
        <v>1128</v>
      </c>
      <c r="C292" s="181" t="s">
        <v>39</v>
      </c>
      <c r="D292" s="181">
        <v>1</v>
      </c>
      <c r="E292" s="184">
        <v>24328.470000000001</v>
      </c>
      <c r="F292" s="182">
        <v>24693.39705</v>
      </c>
      <c r="G292" s="182">
        <v>24815.039400000001</v>
      </c>
      <c r="H292" s="95">
        <f t="shared" ref="H292:H355" si="148">AVERAGE(E292:G292)</f>
        <v>24612.302150000003</v>
      </c>
      <c r="I292" s="96">
        <f t="shared" ref="I292:I355" si="149">SQRT(((SUM((POWER(E292-H292,2)),(POWER(F292-H292,2)),(POWER(G292-H292,2)))/(COLUMNS(E292:G292)-1))))</f>
        <v>253.21874409015902</v>
      </c>
      <c r="J292" s="96">
        <f t="shared" ref="J292:J355" si="150">I292/H292*100</f>
        <v>1.0288299832616796</v>
      </c>
      <c r="K292" s="95">
        <f t="shared" ref="K292:K355" si="151">((D292/3)*(SUM(E292:G292)))</f>
        <v>24612.302150000003</v>
      </c>
      <c r="L292" s="95">
        <f t="shared" ref="L292:L355" si="152">K292/D292</f>
        <v>24612.302150000003</v>
      </c>
      <c r="M292" s="95">
        <f t="shared" ref="M292:M355" si="153">ROUNDDOWN(L292,2)</f>
        <v>24612.299999999999</v>
      </c>
      <c r="N292" s="95">
        <f t="shared" ref="N292:N355" si="154">M292*D292</f>
        <v>24612.299999999999</v>
      </c>
      <c r="O292" s="183">
        <f t="shared" si="147"/>
        <v>17474.733</v>
      </c>
    </row>
    <row r="293" s="59" customFormat="1" ht="30" customHeight="1">
      <c r="A293" s="179">
        <v>386</v>
      </c>
      <c r="B293" s="180" t="s">
        <v>1129</v>
      </c>
      <c r="C293" s="181" t="s">
        <v>39</v>
      </c>
      <c r="D293" s="181">
        <v>1</v>
      </c>
      <c r="E293" s="181">
        <v>77.480000000000004</v>
      </c>
      <c r="F293" s="182">
        <v>78.642200000000003</v>
      </c>
      <c r="G293" s="182">
        <v>79.029600000000002</v>
      </c>
      <c r="H293" s="95">
        <f t="shared" si="148"/>
        <v>78.383933333333346</v>
      </c>
      <c r="I293" s="96">
        <f t="shared" si="149"/>
        <v>0.80643740819317877</v>
      </c>
      <c r="J293" s="96">
        <f t="shared" si="150"/>
        <v>1.0288299832616785</v>
      </c>
      <c r="K293" s="95">
        <f t="shared" si="151"/>
        <v>78.383933333333346</v>
      </c>
      <c r="L293" s="95">
        <f t="shared" si="152"/>
        <v>78.383933333333346</v>
      </c>
      <c r="M293" s="95">
        <f t="shared" si="153"/>
        <v>78.379999999999995</v>
      </c>
      <c r="N293" s="95">
        <f t="shared" si="154"/>
        <v>78.379999999999995</v>
      </c>
      <c r="O293" s="183">
        <f t="shared" si="147"/>
        <v>55.649799999999999</v>
      </c>
    </row>
    <row r="294" s="59" customFormat="1" ht="30" customHeight="1">
      <c r="A294" s="179">
        <v>387</v>
      </c>
      <c r="B294" s="180" t="s">
        <v>1130</v>
      </c>
      <c r="C294" s="181" t="s">
        <v>39</v>
      </c>
      <c r="D294" s="181">
        <v>1</v>
      </c>
      <c r="E294" s="181">
        <v>77.480000000000004</v>
      </c>
      <c r="F294" s="182">
        <v>78.642200000000003</v>
      </c>
      <c r="G294" s="182">
        <v>79.029600000000002</v>
      </c>
      <c r="H294" s="95">
        <f t="shared" si="148"/>
        <v>78.383933333333346</v>
      </c>
      <c r="I294" s="96">
        <f t="shared" si="149"/>
        <v>0.80643740819317877</v>
      </c>
      <c r="J294" s="96">
        <f t="shared" si="150"/>
        <v>1.0288299832616785</v>
      </c>
      <c r="K294" s="95">
        <f t="shared" si="151"/>
        <v>78.383933333333346</v>
      </c>
      <c r="L294" s="95">
        <f t="shared" si="152"/>
        <v>78.383933333333346</v>
      </c>
      <c r="M294" s="95">
        <f t="shared" si="153"/>
        <v>78.379999999999995</v>
      </c>
      <c r="N294" s="95">
        <f t="shared" si="154"/>
        <v>78.379999999999995</v>
      </c>
      <c r="O294" s="183">
        <f t="shared" si="147"/>
        <v>55.649799999999999</v>
      </c>
    </row>
    <row r="295" s="59" customFormat="1" ht="30" customHeight="1">
      <c r="A295" s="179">
        <v>388</v>
      </c>
      <c r="B295" s="180" t="s">
        <v>1131</v>
      </c>
      <c r="C295" s="181" t="s">
        <v>39</v>
      </c>
      <c r="D295" s="181">
        <v>1</v>
      </c>
      <c r="E295" s="181">
        <v>974.5</v>
      </c>
      <c r="F295" s="182">
        <v>989.11749999999995</v>
      </c>
      <c r="G295" s="182">
        <v>993.99000000000001</v>
      </c>
      <c r="H295" s="95">
        <f t="shared" si="148"/>
        <v>985.86916666666673</v>
      </c>
      <c r="I295" s="96">
        <f t="shared" si="149"/>
        <v>10.142917582398727</v>
      </c>
      <c r="J295" s="96">
        <f t="shared" si="150"/>
        <v>1.0288299832616796</v>
      </c>
      <c r="K295" s="95">
        <f t="shared" si="151"/>
        <v>985.86916666666662</v>
      </c>
      <c r="L295" s="95">
        <f t="shared" si="152"/>
        <v>985.86916666666662</v>
      </c>
      <c r="M295" s="95">
        <f t="shared" si="153"/>
        <v>985.86000000000001</v>
      </c>
      <c r="N295" s="95">
        <f t="shared" si="154"/>
        <v>985.86000000000001</v>
      </c>
      <c r="O295" s="183">
        <f t="shared" si="147"/>
        <v>699.96060000000011</v>
      </c>
    </row>
    <row r="296" s="59" customFormat="1" ht="30" customHeight="1">
      <c r="A296" s="179">
        <v>390</v>
      </c>
      <c r="B296" s="180" t="s">
        <v>1132</v>
      </c>
      <c r="C296" s="181" t="s">
        <v>39</v>
      </c>
      <c r="D296" s="181">
        <v>1</v>
      </c>
      <c r="E296" s="181">
        <v>516.47000000000003</v>
      </c>
      <c r="F296" s="182">
        <v>524.21704999999997</v>
      </c>
      <c r="G296" s="182">
        <v>526.79939999999999</v>
      </c>
      <c r="H296" s="95">
        <f t="shared" si="148"/>
        <v>522.49548333333325</v>
      </c>
      <c r="I296" s="96">
        <f t="shared" si="149"/>
        <v>5.3755901937213446</v>
      </c>
      <c r="J296" s="96">
        <f t="shared" si="150"/>
        <v>1.0288299832616759</v>
      </c>
      <c r="K296" s="95">
        <f t="shared" si="151"/>
        <v>522.49548333333325</v>
      </c>
      <c r="L296" s="95">
        <f t="shared" si="152"/>
        <v>522.49548333333325</v>
      </c>
      <c r="M296" s="95">
        <f t="shared" si="153"/>
        <v>522.49000000000001</v>
      </c>
      <c r="N296" s="95">
        <f t="shared" si="154"/>
        <v>522.49000000000001</v>
      </c>
      <c r="O296" s="183">
        <f t="shared" si="147"/>
        <v>370.96789999999999</v>
      </c>
    </row>
    <row r="297" s="59" customFormat="1" ht="30" customHeight="1">
      <c r="A297" s="179">
        <v>395</v>
      </c>
      <c r="B297" s="180" t="s">
        <v>1133</v>
      </c>
      <c r="C297" s="181" t="s">
        <v>39</v>
      </c>
      <c r="D297" s="181">
        <v>1</v>
      </c>
      <c r="E297" s="184">
        <v>1529.02</v>
      </c>
      <c r="F297" s="182">
        <v>1551.9553000000001</v>
      </c>
      <c r="G297" s="182">
        <v>1559.6004</v>
      </c>
      <c r="H297" s="95">
        <f t="shared" si="148"/>
        <v>1546.8585666666668</v>
      </c>
      <c r="I297" s="96">
        <f t="shared" si="149"/>
        <v>15.91454473251857</v>
      </c>
      <c r="J297" s="96">
        <f t="shared" si="150"/>
        <v>1.0288299832616825</v>
      </c>
      <c r="K297" s="95">
        <f t="shared" si="151"/>
        <v>1546.8585666666668</v>
      </c>
      <c r="L297" s="95">
        <f t="shared" si="152"/>
        <v>1546.8585666666668</v>
      </c>
      <c r="M297" s="95">
        <f t="shared" si="153"/>
        <v>1546.8499999999999</v>
      </c>
      <c r="N297" s="95">
        <f t="shared" si="154"/>
        <v>1546.8499999999999</v>
      </c>
      <c r="O297" s="183">
        <f t="shared" si="147"/>
        <v>1098.2635</v>
      </c>
    </row>
    <row r="298" s="59" customFormat="1" ht="30" customHeight="1">
      <c r="A298" s="179">
        <v>396</v>
      </c>
      <c r="B298" s="180" t="s">
        <v>1134</v>
      </c>
      <c r="C298" s="181" t="s">
        <v>39</v>
      </c>
      <c r="D298" s="181">
        <v>1</v>
      </c>
      <c r="E298" s="181">
        <v>924.20000000000005</v>
      </c>
      <c r="F298" s="182">
        <v>938.0630000000001</v>
      </c>
      <c r="G298" s="182">
        <v>942.68400000000008</v>
      </c>
      <c r="H298" s="95">
        <f t="shared" si="148"/>
        <v>934.98233333333337</v>
      </c>
      <c r="I298" s="96">
        <f t="shared" si="149"/>
        <v>9.6193785835330221</v>
      </c>
      <c r="J298" s="96">
        <f t="shared" si="150"/>
        <v>1.0288299832616825</v>
      </c>
      <c r="K298" s="95">
        <f t="shared" si="151"/>
        <v>934.98233333333337</v>
      </c>
      <c r="L298" s="95">
        <f t="shared" si="152"/>
        <v>934.98233333333337</v>
      </c>
      <c r="M298" s="95">
        <f t="shared" si="153"/>
        <v>934.98000000000002</v>
      </c>
      <c r="N298" s="95">
        <f t="shared" si="154"/>
        <v>934.98000000000002</v>
      </c>
      <c r="O298" s="183">
        <f t="shared" si="147"/>
        <v>663.83580000000006</v>
      </c>
    </row>
    <row r="299" s="59" customFormat="1" ht="30" customHeight="1">
      <c r="A299" s="179">
        <v>397</v>
      </c>
      <c r="B299" s="180" t="s">
        <v>1135</v>
      </c>
      <c r="C299" s="181" t="s">
        <v>39</v>
      </c>
      <c r="D299" s="181">
        <v>1</v>
      </c>
      <c r="E299" s="181">
        <v>770.63</v>
      </c>
      <c r="F299" s="182">
        <v>782.18944999999997</v>
      </c>
      <c r="G299" s="182">
        <v>786.04259999999999</v>
      </c>
      <c r="H299" s="95">
        <f t="shared" si="148"/>
        <v>779.6206833333332</v>
      </c>
      <c r="I299" s="96">
        <f t="shared" si="149"/>
        <v>8.0209713458429235</v>
      </c>
      <c r="J299" s="96">
        <f t="shared" si="150"/>
        <v>1.0288299832616796</v>
      </c>
      <c r="K299" s="95">
        <f t="shared" si="151"/>
        <v>779.6206833333332</v>
      </c>
      <c r="L299" s="95">
        <f t="shared" si="152"/>
        <v>779.6206833333332</v>
      </c>
      <c r="M299" s="95">
        <f t="shared" si="153"/>
        <v>779.62</v>
      </c>
      <c r="N299" s="95">
        <f t="shared" si="154"/>
        <v>779.62</v>
      </c>
      <c r="O299" s="183">
        <f t="shared" si="147"/>
        <v>553.53020000000004</v>
      </c>
    </row>
    <row r="300" s="59" customFormat="1" ht="30" customHeight="1">
      <c r="A300" s="179">
        <v>404</v>
      </c>
      <c r="B300" s="180" t="s">
        <v>1136</v>
      </c>
      <c r="C300" s="181" t="s">
        <v>39</v>
      </c>
      <c r="D300" s="181">
        <v>1</v>
      </c>
      <c r="E300" s="181">
        <v>660.54999999999995</v>
      </c>
      <c r="F300" s="182">
        <v>670.45824999999991</v>
      </c>
      <c r="G300" s="182">
        <v>673.76099999999997</v>
      </c>
      <c r="H300" s="95">
        <f t="shared" si="148"/>
        <v>668.25641666666661</v>
      </c>
      <c r="I300" s="96">
        <f t="shared" si="149"/>
        <v>6.8752223797367673</v>
      </c>
      <c r="J300" s="96">
        <f t="shared" si="150"/>
        <v>1.0288299832616798</v>
      </c>
      <c r="K300" s="95">
        <f t="shared" si="151"/>
        <v>668.25641666666661</v>
      </c>
      <c r="L300" s="95">
        <f t="shared" si="152"/>
        <v>668.25641666666661</v>
      </c>
      <c r="M300" s="95">
        <f t="shared" si="153"/>
        <v>668.25</v>
      </c>
      <c r="N300" s="95">
        <f t="shared" si="154"/>
        <v>668.25</v>
      </c>
      <c r="O300" s="183">
        <f t="shared" si="147"/>
        <v>474.45749999999998</v>
      </c>
    </row>
    <row r="301" s="59" customFormat="1" ht="30" customHeight="1">
      <c r="A301" s="179">
        <v>405</v>
      </c>
      <c r="B301" s="180" t="s">
        <v>1137</v>
      </c>
      <c r="C301" s="181" t="s">
        <v>39</v>
      </c>
      <c r="D301" s="181">
        <v>1</v>
      </c>
      <c r="E301" s="184">
        <v>2174.6199999999999</v>
      </c>
      <c r="F301" s="182">
        <v>2207.2392999999997</v>
      </c>
      <c r="G301" s="182">
        <v>2218.1124</v>
      </c>
      <c r="H301" s="95">
        <f t="shared" si="148"/>
        <v>2199.9905666666668</v>
      </c>
      <c r="I301" s="96">
        <f t="shared" si="149"/>
        <v>22.63416257879522</v>
      </c>
      <c r="J301" s="96">
        <f t="shared" si="150"/>
        <v>1.0288299832616805</v>
      </c>
      <c r="K301" s="95">
        <f t="shared" si="151"/>
        <v>2199.9905666666664</v>
      </c>
      <c r="L301" s="95">
        <f t="shared" si="152"/>
        <v>2199.9905666666664</v>
      </c>
      <c r="M301" s="95">
        <f t="shared" si="153"/>
        <v>2199.9899999999998</v>
      </c>
      <c r="N301" s="95">
        <f t="shared" si="154"/>
        <v>2199.9899999999998</v>
      </c>
      <c r="O301" s="183">
        <f t="shared" si="147"/>
        <v>1561.9928999999997</v>
      </c>
    </row>
    <row r="302" s="59" customFormat="1" ht="30" customHeight="1">
      <c r="A302" s="179">
        <v>406</v>
      </c>
      <c r="B302" s="180" t="s">
        <v>1138</v>
      </c>
      <c r="C302" s="181" t="s">
        <v>39</v>
      </c>
      <c r="D302" s="181">
        <v>1</v>
      </c>
      <c r="E302" s="181">
        <v>46.219999999999999</v>
      </c>
      <c r="F302" s="182">
        <v>46.9133</v>
      </c>
      <c r="G302" s="182">
        <v>47.144399999999997</v>
      </c>
      <c r="H302" s="95">
        <f t="shared" si="148"/>
        <v>46.759233333333327</v>
      </c>
      <c r="I302" s="96">
        <f t="shared" si="149"/>
        <v>0.48107301247662282</v>
      </c>
      <c r="J302" s="96">
        <f t="shared" si="150"/>
        <v>1.0288299832616792</v>
      </c>
      <c r="K302" s="95">
        <f t="shared" si="151"/>
        <v>46.759233333333327</v>
      </c>
      <c r="L302" s="95">
        <f t="shared" si="152"/>
        <v>46.759233333333327</v>
      </c>
      <c r="M302" s="95">
        <f t="shared" si="153"/>
        <v>46.75</v>
      </c>
      <c r="N302" s="95">
        <f t="shared" si="154"/>
        <v>46.75</v>
      </c>
      <c r="O302" s="183">
        <f t="shared" si="147"/>
        <v>33.192500000000003</v>
      </c>
    </row>
    <row r="303" s="59" customFormat="1" ht="30" customHeight="1">
      <c r="A303" s="179">
        <v>407</v>
      </c>
      <c r="B303" s="180" t="s">
        <v>1139</v>
      </c>
      <c r="C303" s="181" t="s">
        <v>39</v>
      </c>
      <c r="D303" s="181">
        <v>1</v>
      </c>
      <c r="E303" s="181">
        <v>424.05000000000001</v>
      </c>
      <c r="F303" s="182">
        <v>430.41075000000001</v>
      </c>
      <c r="G303" s="182">
        <v>432.53100000000001</v>
      </c>
      <c r="H303" s="95">
        <f t="shared" si="148"/>
        <v>428.99724999999995</v>
      </c>
      <c r="I303" s="96">
        <f t="shared" si="149"/>
        <v>4.4136523353680648</v>
      </c>
      <c r="J303" s="96">
        <f t="shared" si="150"/>
        <v>1.0288299832616794</v>
      </c>
      <c r="K303" s="95">
        <f t="shared" si="151"/>
        <v>428.99724999999995</v>
      </c>
      <c r="L303" s="95">
        <f t="shared" si="152"/>
        <v>428.99724999999995</v>
      </c>
      <c r="M303" s="95">
        <f t="shared" si="153"/>
        <v>428.99000000000001</v>
      </c>
      <c r="N303" s="95">
        <f t="shared" si="154"/>
        <v>428.99000000000001</v>
      </c>
      <c r="O303" s="183">
        <f t="shared" si="147"/>
        <v>304.5829</v>
      </c>
    </row>
    <row r="304" s="59" customFormat="1" ht="30" customHeight="1">
      <c r="A304" s="179">
        <v>408</v>
      </c>
      <c r="B304" s="180" t="s">
        <v>1140</v>
      </c>
      <c r="C304" s="181" t="s">
        <v>39</v>
      </c>
      <c r="D304" s="181">
        <v>1</v>
      </c>
      <c r="E304" s="181">
        <v>28.539999999999999</v>
      </c>
      <c r="F304" s="182">
        <v>28.9681</v>
      </c>
      <c r="G304" s="182">
        <v>29.110799999999998</v>
      </c>
      <c r="H304" s="95">
        <f t="shared" si="148"/>
        <v>28.872966666666667</v>
      </c>
      <c r="I304" s="96">
        <f t="shared" si="149"/>
        <v>0.29705373812381658</v>
      </c>
      <c r="J304" s="96">
        <f t="shared" si="150"/>
        <v>1.0288299832616783</v>
      </c>
      <c r="K304" s="95">
        <f t="shared" si="151"/>
        <v>28.872966666666663</v>
      </c>
      <c r="L304" s="95">
        <f t="shared" si="152"/>
        <v>28.872966666666663</v>
      </c>
      <c r="M304" s="95">
        <f t="shared" si="153"/>
        <v>28.870000000000001</v>
      </c>
      <c r="N304" s="95">
        <f t="shared" si="154"/>
        <v>28.870000000000001</v>
      </c>
      <c r="O304" s="183">
        <f t="shared" si="147"/>
        <v>20.497700000000002</v>
      </c>
    </row>
    <row r="305" s="59" customFormat="1" ht="30" customHeight="1">
      <c r="A305" s="179">
        <v>410</v>
      </c>
      <c r="B305" s="180" t="s">
        <v>1141</v>
      </c>
      <c r="C305" s="181" t="s">
        <v>39</v>
      </c>
      <c r="D305" s="181">
        <v>1</v>
      </c>
      <c r="E305" s="184">
        <v>1929.97</v>
      </c>
      <c r="F305" s="182">
        <v>1958.9195500000001</v>
      </c>
      <c r="G305" s="182">
        <v>1968.5694000000001</v>
      </c>
      <c r="H305" s="95">
        <f t="shared" si="148"/>
        <v>1952.4863166666667</v>
      </c>
      <c r="I305" s="96">
        <f t="shared" si="149"/>
        <v>20.087764644948294</v>
      </c>
      <c r="J305" s="96">
        <f t="shared" si="150"/>
        <v>1.0288299832616818</v>
      </c>
      <c r="K305" s="95">
        <f t="shared" si="151"/>
        <v>1952.4863166666667</v>
      </c>
      <c r="L305" s="95">
        <f t="shared" si="152"/>
        <v>1952.4863166666667</v>
      </c>
      <c r="M305" s="95">
        <f t="shared" si="153"/>
        <v>1952.48</v>
      </c>
      <c r="N305" s="95">
        <f t="shared" si="154"/>
        <v>1952.48</v>
      </c>
      <c r="O305" s="183">
        <f t="shared" si="147"/>
        <v>1386.2608</v>
      </c>
    </row>
    <row r="306" s="59" customFormat="1" ht="30" customHeight="1">
      <c r="A306" s="179">
        <v>411</v>
      </c>
      <c r="B306" s="180" t="s">
        <v>1142</v>
      </c>
      <c r="C306" s="181" t="s">
        <v>39</v>
      </c>
      <c r="D306" s="181">
        <v>1</v>
      </c>
      <c r="E306" s="184">
        <v>3058.0500000000002</v>
      </c>
      <c r="F306" s="182">
        <v>3103.9207500000002</v>
      </c>
      <c r="G306" s="182">
        <v>3119.2110000000002</v>
      </c>
      <c r="H306" s="95">
        <f t="shared" si="148"/>
        <v>3093.7272499999999</v>
      </c>
      <c r="I306" s="96">
        <f t="shared" si="149"/>
        <v>31.829193548337066</v>
      </c>
      <c r="J306" s="96">
        <f t="shared" si="150"/>
        <v>1.0288299832616812</v>
      </c>
      <c r="K306" s="95">
        <f t="shared" si="151"/>
        <v>3093.7272499999999</v>
      </c>
      <c r="L306" s="95">
        <f t="shared" si="152"/>
        <v>3093.7272499999999</v>
      </c>
      <c r="M306" s="95">
        <f t="shared" si="153"/>
        <v>3093.7199999999998</v>
      </c>
      <c r="N306" s="95">
        <f t="shared" si="154"/>
        <v>3093.7199999999998</v>
      </c>
      <c r="O306" s="183">
        <f t="shared" si="147"/>
        <v>2196.5411999999997</v>
      </c>
    </row>
    <row r="307" s="59" customFormat="1" ht="30" customHeight="1">
      <c r="A307" s="179">
        <v>412</v>
      </c>
      <c r="B307" s="180" t="s">
        <v>1143</v>
      </c>
      <c r="C307" s="181" t="s">
        <v>39</v>
      </c>
      <c r="D307" s="181">
        <v>1</v>
      </c>
      <c r="E307" s="184">
        <v>22507.23</v>
      </c>
      <c r="F307" s="182">
        <v>22844.838449999999</v>
      </c>
      <c r="G307" s="182">
        <v>22957.374599999999</v>
      </c>
      <c r="H307" s="95">
        <f t="shared" si="148"/>
        <v>22769.814350000001</v>
      </c>
      <c r="I307" s="96">
        <f t="shared" si="149"/>
        <v>234.26267716582043</v>
      </c>
      <c r="J307" s="96">
        <f t="shared" si="150"/>
        <v>1.0288299832616792</v>
      </c>
      <c r="K307" s="95">
        <f t="shared" si="151"/>
        <v>22769.814350000001</v>
      </c>
      <c r="L307" s="95">
        <f t="shared" si="152"/>
        <v>22769.814350000001</v>
      </c>
      <c r="M307" s="95">
        <f t="shared" si="153"/>
        <v>22769.810000000001</v>
      </c>
      <c r="N307" s="95">
        <f t="shared" si="154"/>
        <v>22769.810000000001</v>
      </c>
      <c r="O307" s="183">
        <f t="shared" si="147"/>
        <v>16166.565100000002</v>
      </c>
    </row>
    <row r="308" s="59" customFormat="1" ht="30" customHeight="1">
      <c r="A308" s="179">
        <v>413</v>
      </c>
      <c r="B308" s="180" t="s">
        <v>1144</v>
      </c>
      <c r="C308" s="181" t="s">
        <v>39</v>
      </c>
      <c r="D308" s="181">
        <v>1</v>
      </c>
      <c r="E308" s="184">
        <v>11688.540000000001</v>
      </c>
      <c r="F308" s="182">
        <v>11863.868100000002</v>
      </c>
      <c r="G308" s="182">
        <v>11922.310800000001</v>
      </c>
      <c r="H308" s="95">
        <f t="shared" si="148"/>
        <v>11824.906300000001</v>
      </c>
      <c r="I308" s="96">
        <f t="shared" si="149"/>
        <v>121.65818150699955</v>
      </c>
      <c r="J308" s="96">
        <f t="shared" si="150"/>
        <v>1.0288299832616816</v>
      </c>
      <c r="K308" s="95">
        <f t="shared" si="151"/>
        <v>11824.906299999999</v>
      </c>
      <c r="L308" s="95">
        <f t="shared" si="152"/>
        <v>11824.906299999999</v>
      </c>
      <c r="M308" s="95">
        <f t="shared" si="153"/>
        <v>11824.9</v>
      </c>
      <c r="N308" s="95">
        <f t="shared" si="154"/>
        <v>11824.9</v>
      </c>
      <c r="O308" s="183">
        <f t="shared" si="147"/>
        <v>8395.6790000000001</v>
      </c>
    </row>
    <row r="309" s="59" customFormat="1" ht="30" customHeight="1">
      <c r="A309" s="179">
        <v>414</v>
      </c>
      <c r="B309" s="180" t="s">
        <v>1145</v>
      </c>
      <c r="C309" s="181" t="s">
        <v>39</v>
      </c>
      <c r="D309" s="181">
        <v>1</v>
      </c>
      <c r="E309" s="181">
        <v>502.88999999999999</v>
      </c>
      <c r="F309" s="182">
        <v>510.43334999999996</v>
      </c>
      <c r="G309" s="182">
        <v>512.94780000000003</v>
      </c>
      <c r="H309" s="95">
        <f t="shared" si="148"/>
        <v>508.75704999999999</v>
      </c>
      <c r="I309" s="96">
        <f t="shared" si="149"/>
        <v>5.2342450723576306</v>
      </c>
      <c r="J309" s="96">
        <f t="shared" si="150"/>
        <v>1.0288299832616827</v>
      </c>
      <c r="K309" s="95">
        <f t="shared" si="151"/>
        <v>508.75704999999999</v>
      </c>
      <c r="L309" s="95">
        <f t="shared" si="152"/>
        <v>508.75704999999999</v>
      </c>
      <c r="M309" s="95">
        <f t="shared" si="153"/>
        <v>508.75</v>
      </c>
      <c r="N309" s="95">
        <f t="shared" si="154"/>
        <v>508.75</v>
      </c>
      <c r="O309" s="183">
        <f t="shared" si="147"/>
        <v>361.21249999999998</v>
      </c>
    </row>
    <row r="310" s="59" customFormat="1" ht="30" customHeight="1">
      <c r="A310" s="179">
        <v>416</v>
      </c>
      <c r="B310" s="180" t="s">
        <v>1146</v>
      </c>
      <c r="C310" s="181" t="s">
        <v>39</v>
      </c>
      <c r="D310" s="181">
        <v>1</v>
      </c>
      <c r="E310" s="184">
        <v>6977.79</v>
      </c>
      <c r="F310" s="182">
        <v>7082.4568499999996</v>
      </c>
      <c r="G310" s="182">
        <v>7117.3458000000001</v>
      </c>
      <c r="H310" s="95">
        <f t="shared" si="148"/>
        <v>7059.1975499999999</v>
      </c>
      <c r="I310" s="96">
        <f t="shared" si="149"/>
        <v>72.627140972073903</v>
      </c>
      <c r="J310" s="96">
        <f t="shared" si="150"/>
        <v>1.0288299832616798</v>
      </c>
      <c r="K310" s="95">
        <f t="shared" si="151"/>
        <v>7059.197549999999</v>
      </c>
      <c r="L310" s="95">
        <f t="shared" si="152"/>
        <v>7059.197549999999</v>
      </c>
      <c r="M310" s="95">
        <f t="shared" si="153"/>
        <v>7059.1899999999996</v>
      </c>
      <c r="N310" s="95">
        <f t="shared" si="154"/>
        <v>7059.1899999999996</v>
      </c>
      <c r="O310" s="183">
        <f t="shared" si="147"/>
        <v>5012.0249000000003</v>
      </c>
    </row>
    <row r="311" s="59" customFormat="1" ht="30" customHeight="1">
      <c r="A311" s="179">
        <v>417</v>
      </c>
      <c r="B311" s="180" t="s">
        <v>1147</v>
      </c>
      <c r="C311" s="181" t="s">
        <v>39</v>
      </c>
      <c r="D311" s="181">
        <v>1</v>
      </c>
      <c r="E311" s="181">
        <v>883.44000000000005</v>
      </c>
      <c r="F311" s="182">
        <v>896.69160000000011</v>
      </c>
      <c r="G311" s="182">
        <v>901.10880000000009</v>
      </c>
      <c r="H311" s="95">
        <f t="shared" si="148"/>
        <v>893.74680000000001</v>
      </c>
      <c r="I311" s="96">
        <f t="shared" si="149"/>
        <v>9.1951350528418239</v>
      </c>
      <c r="J311" s="96">
        <f t="shared" si="150"/>
        <v>1.0288299832616825</v>
      </c>
      <c r="K311" s="95">
        <f t="shared" si="151"/>
        <v>893.74680000000001</v>
      </c>
      <c r="L311" s="95">
        <f t="shared" si="152"/>
        <v>893.74680000000001</v>
      </c>
      <c r="M311" s="95">
        <f t="shared" si="153"/>
        <v>893.74000000000001</v>
      </c>
      <c r="N311" s="95">
        <f t="shared" si="154"/>
        <v>893.74000000000001</v>
      </c>
      <c r="O311" s="183">
        <f t="shared" si="147"/>
        <v>634.55539999999996</v>
      </c>
    </row>
    <row r="312" s="59" customFormat="1" ht="30" customHeight="1">
      <c r="A312" s="179">
        <v>418</v>
      </c>
      <c r="B312" s="180" t="s">
        <v>1148</v>
      </c>
      <c r="C312" s="181" t="s">
        <v>39</v>
      </c>
      <c r="D312" s="181">
        <v>1</v>
      </c>
      <c r="E312" s="184">
        <v>4368.2600000000002</v>
      </c>
      <c r="F312" s="182">
        <v>4433.7839000000004</v>
      </c>
      <c r="G312" s="182">
        <v>4455.6252000000004</v>
      </c>
      <c r="H312" s="95">
        <f t="shared" si="148"/>
        <v>4419.2230333333337</v>
      </c>
      <c r="I312" s="96">
        <f t="shared" si="149"/>
        <v>45.46629159413974</v>
      </c>
      <c r="J312" s="96">
        <f t="shared" si="150"/>
        <v>1.0288299832616821</v>
      </c>
      <c r="K312" s="95">
        <f t="shared" si="151"/>
        <v>4419.2230333333337</v>
      </c>
      <c r="L312" s="95">
        <f t="shared" si="152"/>
        <v>4419.2230333333337</v>
      </c>
      <c r="M312" s="95">
        <f t="shared" si="153"/>
        <v>4419.2200000000003</v>
      </c>
      <c r="N312" s="95">
        <f t="shared" si="154"/>
        <v>4419.2200000000003</v>
      </c>
      <c r="O312" s="183">
        <f t="shared" si="147"/>
        <v>3137.6462000000001</v>
      </c>
    </row>
    <row r="313" s="59" customFormat="1" ht="30" customHeight="1">
      <c r="A313" s="179">
        <v>419</v>
      </c>
      <c r="B313" s="180" t="s">
        <v>1149</v>
      </c>
      <c r="C313" s="181" t="s">
        <v>39</v>
      </c>
      <c r="D313" s="181">
        <v>1</v>
      </c>
      <c r="E313" s="181">
        <v>163.09</v>
      </c>
      <c r="F313" s="182">
        <v>165.53635</v>
      </c>
      <c r="G313" s="182">
        <v>166.3518</v>
      </c>
      <c r="H313" s="95">
        <f t="shared" si="148"/>
        <v>164.99271666666667</v>
      </c>
      <c r="I313" s="96">
        <f t="shared" si="149"/>
        <v>1.6974945392646548</v>
      </c>
      <c r="J313" s="96">
        <f t="shared" si="150"/>
        <v>1.0288299832616783</v>
      </c>
      <c r="K313" s="95">
        <f t="shared" si="151"/>
        <v>164.99271666666667</v>
      </c>
      <c r="L313" s="95">
        <f t="shared" si="152"/>
        <v>164.99271666666667</v>
      </c>
      <c r="M313" s="95">
        <f t="shared" si="153"/>
        <v>164.99000000000001</v>
      </c>
      <c r="N313" s="95">
        <f t="shared" si="154"/>
        <v>164.99000000000001</v>
      </c>
      <c r="O313" s="183">
        <f t="shared" si="147"/>
        <v>117.14290000000001</v>
      </c>
    </row>
    <row r="314" s="59" customFormat="1" ht="30" customHeight="1">
      <c r="A314" s="179">
        <v>420</v>
      </c>
      <c r="B314" s="180" t="s">
        <v>1150</v>
      </c>
      <c r="C314" s="181" t="s">
        <v>39</v>
      </c>
      <c r="D314" s="181">
        <v>1</v>
      </c>
      <c r="E314" s="181">
        <v>917.40999999999997</v>
      </c>
      <c r="F314" s="182">
        <v>931.17115000000001</v>
      </c>
      <c r="G314" s="182">
        <v>935.75819999999999</v>
      </c>
      <c r="H314" s="95">
        <f t="shared" si="148"/>
        <v>928.11311666666677</v>
      </c>
      <c r="I314" s="96">
        <f t="shared" si="149"/>
        <v>9.5487060228511389</v>
      </c>
      <c r="J314" s="96">
        <f t="shared" si="150"/>
        <v>1.0288299832616816</v>
      </c>
      <c r="K314" s="95">
        <f t="shared" si="151"/>
        <v>928.11311666666666</v>
      </c>
      <c r="L314" s="95">
        <f t="shared" si="152"/>
        <v>928.11311666666666</v>
      </c>
      <c r="M314" s="95">
        <f t="shared" si="153"/>
        <v>928.11000000000001</v>
      </c>
      <c r="N314" s="95">
        <f t="shared" si="154"/>
        <v>928.11000000000001</v>
      </c>
      <c r="O314" s="183">
        <f t="shared" si="147"/>
        <v>658.95810000000006</v>
      </c>
    </row>
    <row r="315" s="59" customFormat="1" ht="30" customHeight="1">
      <c r="A315" s="179">
        <v>421</v>
      </c>
      <c r="B315" s="180" t="s">
        <v>1151</v>
      </c>
      <c r="C315" s="181" t="s">
        <v>39</v>
      </c>
      <c r="D315" s="181">
        <v>1</v>
      </c>
      <c r="E315" s="181">
        <v>864.39999999999998</v>
      </c>
      <c r="F315" s="182">
        <v>877.36599999999999</v>
      </c>
      <c r="G315" s="182">
        <v>881.68799999999999</v>
      </c>
      <c r="H315" s="95">
        <f t="shared" si="148"/>
        <v>874.48466666666673</v>
      </c>
      <c r="I315" s="96">
        <f t="shared" si="149"/>
        <v>8.9969604496926312</v>
      </c>
      <c r="J315" s="96">
        <f t="shared" si="150"/>
        <v>1.0288299832616805</v>
      </c>
      <c r="K315" s="95">
        <f t="shared" si="151"/>
        <v>874.48466666666673</v>
      </c>
      <c r="L315" s="95">
        <f t="shared" si="152"/>
        <v>874.48466666666673</v>
      </c>
      <c r="M315" s="95">
        <f t="shared" si="153"/>
        <v>874.48000000000002</v>
      </c>
      <c r="N315" s="95">
        <f t="shared" si="154"/>
        <v>874.48000000000002</v>
      </c>
      <c r="O315" s="183">
        <f t="shared" si="147"/>
        <v>620.88080000000002</v>
      </c>
    </row>
    <row r="316" s="59" customFormat="1" ht="30" customHeight="1">
      <c r="A316" s="179">
        <v>422</v>
      </c>
      <c r="B316" s="180" t="s">
        <v>1152</v>
      </c>
      <c r="C316" s="181" t="s">
        <v>39</v>
      </c>
      <c r="D316" s="181">
        <v>1</v>
      </c>
      <c r="E316" s="181">
        <v>339.77999999999997</v>
      </c>
      <c r="F316" s="182">
        <v>344.87669999999997</v>
      </c>
      <c r="G316" s="182">
        <v>346.57559999999995</v>
      </c>
      <c r="H316" s="95">
        <f t="shared" si="148"/>
        <v>343.74409999999995</v>
      </c>
      <c r="I316" s="96">
        <f t="shared" si="149"/>
        <v>3.5365423664930042</v>
      </c>
      <c r="J316" s="96">
        <f t="shared" si="150"/>
        <v>1.0288299832616776</v>
      </c>
      <c r="K316" s="95">
        <f t="shared" si="151"/>
        <v>343.74409999999995</v>
      </c>
      <c r="L316" s="95">
        <f t="shared" si="152"/>
        <v>343.74409999999995</v>
      </c>
      <c r="M316" s="95">
        <f t="shared" si="153"/>
        <v>343.74000000000001</v>
      </c>
      <c r="N316" s="95">
        <f t="shared" si="154"/>
        <v>343.74000000000001</v>
      </c>
      <c r="O316" s="183">
        <f t="shared" si="147"/>
        <v>244.05540000000002</v>
      </c>
    </row>
    <row r="317" s="59" customFormat="1" ht="30" customHeight="1">
      <c r="A317" s="179">
        <v>423</v>
      </c>
      <c r="B317" s="180" t="s">
        <v>1153</v>
      </c>
      <c r="C317" s="181" t="s">
        <v>39</v>
      </c>
      <c r="D317" s="181">
        <v>1</v>
      </c>
      <c r="E317" s="184">
        <v>16894.029999999999</v>
      </c>
      <c r="F317" s="182">
        <v>17147.440449999998</v>
      </c>
      <c r="G317" s="182">
        <v>17231.910599999999</v>
      </c>
      <c r="H317" s="95">
        <f t="shared" si="148"/>
        <v>17091.127016666665</v>
      </c>
      <c r="I317" s="96">
        <f t="shared" si="149"/>
        <v>175.83863922480421</v>
      </c>
      <c r="J317" s="96">
        <f t="shared" si="150"/>
        <v>1.0288299832616805</v>
      </c>
      <c r="K317" s="95">
        <f t="shared" si="151"/>
        <v>17091.127016666665</v>
      </c>
      <c r="L317" s="95">
        <f t="shared" si="152"/>
        <v>17091.127016666665</v>
      </c>
      <c r="M317" s="95">
        <f t="shared" si="153"/>
        <v>17091.119999999999</v>
      </c>
      <c r="N317" s="95">
        <f t="shared" si="154"/>
        <v>17091.119999999999</v>
      </c>
      <c r="O317" s="183">
        <f t="shared" si="147"/>
        <v>12134.695199999998</v>
      </c>
    </row>
    <row r="318" s="59" customFormat="1" ht="30" customHeight="1">
      <c r="A318" s="179">
        <v>424</v>
      </c>
      <c r="B318" s="180" t="s">
        <v>1154</v>
      </c>
      <c r="C318" s="181" t="s">
        <v>39</v>
      </c>
      <c r="D318" s="181">
        <v>1</v>
      </c>
      <c r="E318" s="181">
        <v>313.94999999999999</v>
      </c>
      <c r="F318" s="182">
        <v>318.65924999999999</v>
      </c>
      <c r="G318" s="182">
        <v>320.22899999999998</v>
      </c>
      <c r="H318" s="95">
        <f t="shared" si="148"/>
        <v>317.61275000000001</v>
      </c>
      <c r="I318" s="96">
        <f t="shared" si="149"/>
        <v>3.2676952026619599</v>
      </c>
      <c r="J318" s="96">
        <f t="shared" si="150"/>
        <v>1.0288299832616794</v>
      </c>
      <c r="K318" s="95">
        <f t="shared" si="151"/>
        <v>317.61275000000001</v>
      </c>
      <c r="L318" s="95">
        <f t="shared" si="152"/>
        <v>317.61275000000001</v>
      </c>
      <c r="M318" s="95">
        <f t="shared" si="153"/>
        <v>317.61000000000001</v>
      </c>
      <c r="N318" s="95">
        <f t="shared" si="154"/>
        <v>317.61000000000001</v>
      </c>
      <c r="O318" s="183">
        <f t="shared" si="147"/>
        <v>225.50310000000002</v>
      </c>
    </row>
    <row r="319" s="59" customFormat="1" ht="30" customHeight="1">
      <c r="A319" s="179">
        <v>425</v>
      </c>
      <c r="B319" s="180" t="s">
        <v>1155</v>
      </c>
      <c r="C319" s="181" t="s">
        <v>39</v>
      </c>
      <c r="D319" s="181">
        <v>1</v>
      </c>
      <c r="E319" s="181">
        <v>171.25999999999999</v>
      </c>
      <c r="F319" s="182">
        <v>173.8289</v>
      </c>
      <c r="G319" s="182">
        <v>174.68519999999998</v>
      </c>
      <c r="H319" s="95">
        <f t="shared" si="148"/>
        <v>173.25803333333332</v>
      </c>
      <c r="I319" s="96">
        <f t="shared" si="149"/>
        <v>1.7825305953428474</v>
      </c>
      <c r="J319" s="96">
        <f t="shared" si="150"/>
        <v>1.028829983261679</v>
      </c>
      <c r="K319" s="95">
        <f t="shared" si="151"/>
        <v>173.25803333333332</v>
      </c>
      <c r="L319" s="95">
        <f t="shared" si="152"/>
        <v>173.25803333333332</v>
      </c>
      <c r="M319" s="95">
        <f t="shared" si="153"/>
        <v>173.25</v>
      </c>
      <c r="N319" s="95">
        <f t="shared" si="154"/>
        <v>173.25</v>
      </c>
      <c r="O319" s="183">
        <f t="shared" si="147"/>
        <v>123.00749999999999</v>
      </c>
    </row>
    <row r="320" s="59" customFormat="1" ht="30" customHeight="1">
      <c r="A320" s="179">
        <v>426</v>
      </c>
      <c r="B320" s="180" t="s">
        <v>1156</v>
      </c>
      <c r="C320" s="181" t="s">
        <v>39</v>
      </c>
      <c r="D320" s="181">
        <v>1</v>
      </c>
      <c r="E320" s="181">
        <v>125.04000000000001</v>
      </c>
      <c r="F320" s="182">
        <v>126.91560000000001</v>
      </c>
      <c r="G320" s="182">
        <v>127.5408</v>
      </c>
      <c r="H320" s="95">
        <f t="shared" si="148"/>
        <v>126.4988</v>
      </c>
      <c r="I320" s="96">
        <f t="shared" si="149"/>
        <v>1.3014575828662265</v>
      </c>
      <c r="J320" s="96">
        <f t="shared" si="150"/>
        <v>1.0288299832616803</v>
      </c>
      <c r="K320" s="95">
        <f t="shared" si="151"/>
        <v>126.49879999999999</v>
      </c>
      <c r="L320" s="95">
        <f t="shared" si="152"/>
        <v>126.49879999999999</v>
      </c>
      <c r="M320" s="95">
        <f t="shared" si="153"/>
        <v>126.48999999999999</v>
      </c>
      <c r="N320" s="95">
        <f t="shared" si="154"/>
        <v>126.48999999999999</v>
      </c>
      <c r="O320" s="183">
        <f t="shared" si="147"/>
        <v>89.807899999999989</v>
      </c>
    </row>
    <row r="321" s="59" customFormat="1" ht="30" customHeight="1">
      <c r="A321" s="179">
        <v>427</v>
      </c>
      <c r="B321" s="180" t="s">
        <v>1157</v>
      </c>
      <c r="C321" s="181" t="s">
        <v>39</v>
      </c>
      <c r="D321" s="181">
        <v>1</v>
      </c>
      <c r="E321" s="181">
        <v>23.100000000000001</v>
      </c>
      <c r="F321" s="182">
        <v>23.4465</v>
      </c>
      <c r="G321" s="182">
        <v>23.562000000000001</v>
      </c>
      <c r="H321" s="95">
        <f t="shared" si="148"/>
        <v>23.369500000000002</v>
      </c>
      <c r="I321" s="96">
        <f t="shared" si="149"/>
        <v>0.24043242293833805</v>
      </c>
      <c r="J321" s="96">
        <f t="shared" si="150"/>
        <v>1.028829983261679</v>
      </c>
      <c r="K321" s="95">
        <f t="shared" si="151"/>
        <v>23.369500000000002</v>
      </c>
      <c r="L321" s="95">
        <f t="shared" si="152"/>
        <v>23.369500000000002</v>
      </c>
      <c r="M321" s="95">
        <f t="shared" si="153"/>
        <v>23.359999999999999</v>
      </c>
      <c r="N321" s="95">
        <f t="shared" si="154"/>
        <v>23.359999999999999</v>
      </c>
      <c r="O321" s="183">
        <f t="shared" si="147"/>
        <v>16.585599999999999</v>
      </c>
    </row>
    <row r="322" s="59" customFormat="1" ht="30" customHeight="1">
      <c r="A322" s="179">
        <v>428</v>
      </c>
      <c r="B322" s="180" t="s">
        <v>1158</v>
      </c>
      <c r="C322" s="181" t="s">
        <v>39</v>
      </c>
      <c r="D322" s="181">
        <v>1</v>
      </c>
      <c r="E322" s="184">
        <v>1766.8699999999999</v>
      </c>
      <c r="F322" s="182">
        <v>1793.3730499999999</v>
      </c>
      <c r="G322" s="182">
        <v>1802.2073999999998</v>
      </c>
      <c r="H322" s="95">
        <f t="shared" si="148"/>
        <v>1787.4834833333334</v>
      </c>
      <c r="I322" s="96">
        <f t="shared" si="149"/>
        <v>18.390166022383589</v>
      </c>
      <c r="J322" s="96">
        <f t="shared" si="150"/>
        <v>1.0288299832616778</v>
      </c>
      <c r="K322" s="95">
        <f t="shared" si="151"/>
        <v>1787.4834833333334</v>
      </c>
      <c r="L322" s="95">
        <f t="shared" si="152"/>
        <v>1787.4834833333334</v>
      </c>
      <c r="M322" s="95">
        <f t="shared" si="153"/>
        <v>1787.48</v>
      </c>
      <c r="N322" s="95">
        <f t="shared" si="154"/>
        <v>1787.48</v>
      </c>
      <c r="O322" s="183">
        <f t="shared" si="147"/>
        <v>1269.1107999999999</v>
      </c>
    </row>
    <row r="323" s="59" customFormat="1" ht="30" customHeight="1">
      <c r="A323" s="179">
        <v>429</v>
      </c>
      <c r="B323" s="180" t="s">
        <v>1159</v>
      </c>
      <c r="C323" s="181" t="s">
        <v>39</v>
      </c>
      <c r="D323" s="181">
        <v>1</v>
      </c>
      <c r="E323" s="184">
        <v>4213.3100000000004</v>
      </c>
      <c r="F323" s="182">
        <v>4276.50965</v>
      </c>
      <c r="G323" s="182">
        <v>4297.5762000000004</v>
      </c>
      <c r="H323" s="95">
        <f t="shared" si="148"/>
        <v>4262.4652833333339</v>
      </c>
      <c r="I323" s="96">
        <f t="shared" si="149"/>
        <v>43.853520861053198</v>
      </c>
      <c r="J323" s="96">
        <f t="shared" si="150"/>
        <v>1.0288299832616785</v>
      </c>
      <c r="K323" s="95">
        <f t="shared" si="151"/>
        <v>4262.465283333333</v>
      </c>
      <c r="L323" s="95">
        <f t="shared" si="152"/>
        <v>4262.465283333333</v>
      </c>
      <c r="M323" s="95">
        <f t="shared" si="153"/>
        <v>4262.46</v>
      </c>
      <c r="N323" s="95">
        <f t="shared" si="154"/>
        <v>4262.46</v>
      </c>
      <c r="O323" s="183">
        <f t="shared" si="147"/>
        <v>3026.3465999999999</v>
      </c>
    </row>
    <row r="324" s="59" customFormat="1" ht="30" customHeight="1">
      <c r="A324" s="179">
        <v>430</v>
      </c>
      <c r="B324" s="180" t="s">
        <v>1160</v>
      </c>
      <c r="C324" s="181" t="s">
        <v>39</v>
      </c>
      <c r="D324" s="181">
        <v>1</v>
      </c>
      <c r="E324" s="181">
        <v>163.09</v>
      </c>
      <c r="F324" s="182">
        <v>165.53635</v>
      </c>
      <c r="G324" s="182">
        <v>166.3518</v>
      </c>
      <c r="H324" s="95">
        <f t="shared" si="148"/>
        <v>164.99271666666667</v>
      </c>
      <c r="I324" s="96">
        <f t="shared" si="149"/>
        <v>1.6974945392646548</v>
      </c>
      <c r="J324" s="96">
        <f t="shared" si="150"/>
        <v>1.0288299832616783</v>
      </c>
      <c r="K324" s="95">
        <f t="shared" si="151"/>
        <v>164.99271666666667</v>
      </c>
      <c r="L324" s="95">
        <f t="shared" si="152"/>
        <v>164.99271666666667</v>
      </c>
      <c r="M324" s="95">
        <f t="shared" si="153"/>
        <v>164.99000000000001</v>
      </c>
      <c r="N324" s="95">
        <f t="shared" si="154"/>
        <v>164.99000000000001</v>
      </c>
      <c r="O324" s="183">
        <f t="shared" ref="O324:O387" si="155">N324-(N324*0.29)</f>
        <v>117.14290000000001</v>
      </c>
    </row>
    <row r="325" s="59" customFormat="1" ht="30" customHeight="1">
      <c r="A325" s="179">
        <v>431</v>
      </c>
      <c r="B325" s="180" t="s">
        <v>1161</v>
      </c>
      <c r="C325" s="181" t="s">
        <v>39</v>
      </c>
      <c r="D325" s="181">
        <v>1</v>
      </c>
      <c r="E325" s="181">
        <v>110.09999999999999</v>
      </c>
      <c r="F325" s="182">
        <v>111.75149999999999</v>
      </c>
      <c r="G325" s="182">
        <v>112.30199999999999</v>
      </c>
      <c r="H325" s="95">
        <f t="shared" si="148"/>
        <v>111.3845</v>
      </c>
      <c r="I325" s="96">
        <f t="shared" si="149"/>
        <v>1.1459571327061051</v>
      </c>
      <c r="J325" s="96">
        <f t="shared" si="150"/>
        <v>1.0288299832616792</v>
      </c>
      <c r="K325" s="95">
        <f t="shared" si="151"/>
        <v>111.3845</v>
      </c>
      <c r="L325" s="95">
        <f t="shared" si="152"/>
        <v>111.3845</v>
      </c>
      <c r="M325" s="95">
        <f t="shared" si="153"/>
        <v>111.38</v>
      </c>
      <c r="N325" s="95">
        <f t="shared" si="154"/>
        <v>111.38</v>
      </c>
      <c r="O325" s="183">
        <f t="shared" si="155"/>
        <v>79.079800000000006</v>
      </c>
    </row>
    <row r="326" s="59" customFormat="1" ht="30" customHeight="1">
      <c r="A326" s="179">
        <v>432</v>
      </c>
      <c r="B326" s="180" t="s">
        <v>1162</v>
      </c>
      <c r="C326" s="181" t="s">
        <v>39</v>
      </c>
      <c r="D326" s="181">
        <v>1</v>
      </c>
      <c r="E326" s="181">
        <v>31.260000000000002</v>
      </c>
      <c r="F326" s="182">
        <v>31.728900000000003</v>
      </c>
      <c r="G326" s="182">
        <v>31.885200000000001</v>
      </c>
      <c r="H326" s="95">
        <f t="shared" si="148"/>
        <v>31.624700000000001</v>
      </c>
      <c r="I326" s="96">
        <f t="shared" si="149"/>
        <v>0.32536439571655662</v>
      </c>
      <c r="J326" s="96">
        <f t="shared" si="150"/>
        <v>1.0288299832616803</v>
      </c>
      <c r="K326" s="95">
        <f t="shared" si="151"/>
        <v>31.624699999999997</v>
      </c>
      <c r="L326" s="95">
        <f t="shared" si="152"/>
        <v>31.624699999999997</v>
      </c>
      <c r="M326" s="95">
        <f t="shared" si="153"/>
        <v>31.620000000000001</v>
      </c>
      <c r="N326" s="95">
        <f t="shared" si="154"/>
        <v>31.620000000000001</v>
      </c>
      <c r="O326" s="183">
        <f t="shared" si="155"/>
        <v>22.450200000000002</v>
      </c>
    </row>
    <row r="327" s="59" customFormat="1" ht="30" customHeight="1">
      <c r="A327" s="179">
        <v>433</v>
      </c>
      <c r="B327" s="180" t="s">
        <v>1163</v>
      </c>
      <c r="C327" s="181" t="s">
        <v>39</v>
      </c>
      <c r="D327" s="181">
        <v>1</v>
      </c>
      <c r="E327" s="184">
        <v>1730.1800000000001</v>
      </c>
      <c r="F327" s="182">
        <v>1756.1327000000001</v>
      </c>
      <c r="G327" s="182">
        <v>1764.7836</v>
      </c>
      <c r="H327" s="95">
        <f t="shared" si="148"/>
        <v>1750.3654333333334</v>
      </c>
      <c r="I327" s="96">
        <f t="shared" si="149"/>
        <v>18.008284394781541</v>
      </c>
      <c r="J327" s="96">
        <f t="shared" si="150"/>
        <v>1.0288299832616785</v>
      </c>
      <c r="K327" s="95">
        <f t="shared" si="151"/>
        <v>1750.3654333333334</v>
      </c>
      <c r="L327" s="95">
        <f t="shared" si="152"/>
        <v>1750.3654333333334</v>
      </c>
      <c r="M327" s="95">
        <f t="shared" si="153"/>
        <v>1750.3599999999999</v>
      </c>
      <c r="N327" s="95">
        <f t="shared" si="154"/>
        <v>1750.3599999999999</v>
      </c>
      <c r="O327" s="183">
        <f t="shared" si="155"/>
        <v>1242.7556</v>
      </c>
    </row>
    <row r="328" s="59" customFormat="1" ht="30" customHeight="1">
      <c r="A328" s="179">
        <v>434</v>
      </c>
      <c r="B328" s="180" t="s">
        <v>1164</v>
      </c>
      <c r="C328" s="181" t="s">
        <v>39</v>
      </c>
      <c r="D328" s="181">
        <v>1</v>
      </c>
      <c r="E328" s="184">
        <v>2174.6199999999999</v>
      </c>
      <c r="F328" s="182">
        <v>2207.2392999999997</v>
      </c>
      <c r="G328" s="182">
        <v>2218.1124</v>
      </c>
      <c r="H328" s="95">
        <f t="shared" si="148"/>
        <v>2199.9905666666668</v>
      </c>
      <c r="I328" s="96">
        <f t="shared" si="149"/>
        <v>22.63416257879522</v>
      </c>
      <c r="J328" s="96">
        <f t="shared" si="150"/>
        <v>1.0288299832616805</v>
      </c>
      <c r="K328" s="95">
        <f t="shared" si="151"/>
        <v>2199.9905666666664</v>
      </c>
      <c r="L328" s="95">
        <f t="shared" si="152"/>
        <v>2199.9905666666664</v>
      </c>
      <c r="M328" s="95">
        <f t="shared" si="153"/>
        <v>2199.9899999999998</v>
      </c>
      <c r="N328" s="95">
        <f t="shared" si="154"/>
        <v>2199.9899999999998</v>
      </c>
      <c r="O328" s="183">
        <f t="shared" si="155"/>
        <v>1561.9928999999997</v>
      </c>
    </row>
    <row r="329" s="59" customFormat="1" ht="30" customHeight="1">
      <c r="A329" s="179">
        <v>435</v>
      </c>
      <c r="B329" s="180" t="s">
        <v>1165</v>
      </c>
      <c r="C329" s="181" t="s">
        <v>39</v>
      </c>
      <c r="D329" s="181">
        <v>1</v>
      </c>
      <c r="E329" s="184">
        <v>1834.8399999999999</v>
      </c>
      <c r="F329" s="182">
        <v>1862.3625999999999</v>
      </c>
      <c r="G329" s="182">
        <v>1871.5367999999999</v>
      </c>
      <c r="H329" s="95">
        <f t="shared" si="148"/>
        <v>1856.2464666666665</v>
      </c>
      <c r="I329" s="96">
        <f t="shared" si="149"/>
        <v>19.097620212302171</v>
      </c>
      <c r="J329" s="96">
        <f t="shared" si="150"/>
        <v>1.028829983261679</v>
      </c>
      <c r="K329" s="95">
        <f t="shared" si="151"/>
        <v>1856.2464666666665</v>
      </c>
      <c r="L329" s="95">
        <f t="shared" si="152"/>
        <v>1856.2464666666665</v>
      </c>
      <c r="M329" s="95">
        <f t="shared" si="153"/>
        <v>1856.24</v>
      </c>
      <c r="N329" s="95">
        <f t="shared" si="154"/>
        <v>1856.24</v>
      </c>
      <c r="O329" s="183">
        <f t="shared" si="155"/>
        <v>1317.9304000000002</v>
      </c>
    </row>
    <row r="330" s="59" customFormat="1" ht="30" customHeight="1">
      <c r="A330" s="179">
        <v>436</v>
      </c>
      <c r="B330" s="180" t="s">
        <v>1166</v>
      </c>
      <c r="C330" s="181" t="s">
        <v>39</v>
      </c>
      <c r="D330" s="181">
        <v>1</v>
      </c>
      <c r="E330" s="181">
        <v>46.219999999999999</v>
      </c>
      <c r="F330" s="182">
        <v>46.9133</v>
      </c>
      <c r="G330" s="182">
        <v>47.144399999999997</v>
      </c>
      <c r="H330" s="95">
        <f t="shared" si="148"/>
        <v>46.759233333333327</v>
      </c>
      <c r="I330" s="96">
        <f t="shared" si="149"/>
        <v>0.48107301247662282</v>
      </c>
      <c r="J330" s="96">
        <f t="shared" si="150"/>
        <v>1.0288299832616792</v>
      </c>
      <c r="K330" s="95">
        <f t="shared" si="151"/>
        <v>46.759233333333327</v>
      </c>
      <c r="L330" s="95">
        <f t="shared" si="152"/>
        <v>46.759233333333327</v>
      </c>
      <c r="M330" s="95">
        <f t="shared" si="153"/>
        <v>46.75</v>
      </c>
      <c r="N330" s="95">
        <f t="shared" si="154"/>
        <v>46.75</v>
      </c>
      <c r="O330" s="183">
        <f t="shared" si="155"/>
        <v>33.192500000000003</v>
      </c>
    </row>
    <row r="331" s="59" customFormat="1" ht="30" customHeight="1">
      <c r="A331" s="179">
        <v>437</v>
      </c>
      <c r="B331" s="180" t="s">
        <v>1167</v>
      </c>
      <c r="C331" s="181" t="s">
        <v>39</v>
      </c>
      <c r="D331" s="181">
        <v>1</v>
      </c>
      <c r="E331" s="181">
        <v>33.979999999999997</v>
      </c>
      <c r="F331" s="182">
        <v>34.489699999999999</v>
      </c>
      <c r="G331" s="182">
        <v>34.659599999999998</v>
      </c>
      <c r="H331" s="95">
        <f t="shared" si="148"/>
        <v>34.376433333333331</v>
      </c>
      <c r="I331" s="96">
        <f t="shared" si="149"/>
        <v>0.35367505330929661</v>
      </c>
      <c r="J331" s="96">
        <f t="shared" si="150"/>
        <v>1.0288299832616821</v>
      </c>
      <c r="K331" s="95">
        <f t="shared" si="151"/>
        <v>34.376433333333324</v>
      </c>
      <c r="L331" s="95">
        <f t="shared" si="152"/>
        <v>34.376433333333324</v>
      </c>
      <c r="M331" s="95">
        <f t="shared" si="153"/>
        <v>34.369999999999997</v>
      </c>
      <c r="N331" s="95">
        <f t="shared" si="154"/>
        <v>34.369999999999997</v>
      </c>
      <c r="O331" s="183">
        <f t="shared" si="155"/>
        <v>24.402699999999999</v>
      </c>
    </row>
    <row r="332" s="59" customFormat="1" ht="30" customHeight="1">
      <c r="A332" s="179">
        <v>438</v>
      </c>
      <c r="B332" s="180" t="s">
        <v>1168</v>
      </c>
      <c r="C332" s="181" t="s">
        <v>39</v>
      </c>
      <c r="D332" s="181">
        <v>1</v>
      </c>
      <c r="E332" s="184">
        <v>1730.1800000000001</v>
      </c>
      <c r="F332" s="182">
        <v>1756.1327000000001</v>
      </c>
      <c r="G332" s="182">
        <v>1764.7836</v>
      </c>
      <c r="H332" s="95">
        <f t="shared" si="148"/>
        <v>1750.3654333333334</v>
      </c>
      <c r="I332" s="96">
        <f t="shared" si="149"/>
        <v>18.008284394781541</v>
      </c>
      <c r="J332" s="96">
        <f t="shared" si="150"/>
        <v>1.0288299832616785</v>
      </c>
      <c r="K332" s="95">
        <f t="shared" si="151"/>
        <v>1750.3654333333334</v>
      </c>
      <c r="L332" s="95">
        <f t="shared" si="152"/>
        <v>1750.3654333333334</v>
      </c>
      <c r="M332" s="95">
        <f t="shared" si="153"/>
        <v>1750.3599999999999</v>
      </c>
      <c r="N332" s="95">
        <f t="shared" si="154"/>
        <v>1750.3599999999999</v>
      </c>
      <c r="O332" s="183">
        <f t="shared" si="155"/>
        <v>1242.7556</v>
      </c>
    </row>
    <row r="333" s="59" customFormat="1" ht="30" customHeight="1">
      <c r="A333" s="179">
        <v>439</v>
      </c>
      <c r="B333" s="180" t="s">
        <v>1169</v>
      </c>
      <c r="C333" s="181" t="s">
        <v>39</v>
      </c>
      <c r="D333" s="181">
        <v>1</v>
      </c>
      <c r="E333" s="181">
        <v>77.480000000000004</v>
      </c>
      <c r="F333" s="182">
        <v>78.642200000000003</v>
      </c>
      <c r="G333" s="182">
        <v>79.029600000000002</v>
      </c>
      <c r="H333" s="95">
        <f t="shared" si="148"/>
        <v>78.383933333333346</v>
      </c>
      <c r="I333" s="96">
        <f t="shared" si="149"/>
        <v>0.80643740819317877</v>
      </c>
      <c r="J333" s="96">
        <f t="shared" si="150"/>
        <v>1.0288299832616785</v>
      </c>
      <c r="K333" s="95">
        <f t="shared" si="151"/>
        <v>78.383933333333346</v>
      </c>
      <c r="L333" s="95">
        <f t="shared" si="152"/>
        <v>78.383933333333346</v>
      </c>
      <c r="M333" s="95">
        <f t="shared" si="153"/>
        <v>78.379999999999995</v>
      </c>
      <c r="N333" s="95">
        <f t="shared" si="154"/>
        <v>78.379999999999995</v>
      </c>
      <c r="O333" s="183">
        <f t="shared" si="155"/>
        <v>55.649799999999999</v>
      </c>
    </row>
    <row r="334" s="59" customFormat="1" ht="30" customHeight="1">
      <c r="A334" s="179">
        <v>440</v>
      </c>
      <c r="B334" s="180" t="s">
        <v>1170</v>
      </c>
      <c r="C334" s="181" t="s">
        <v>39</v>
      </c>
      <c r="D334" s="181">
        <v>1</v>
      </c>
      <c r="E334" s="184">
        <v>1730.52</v>
      </c>
      <c r="F334" s="182">
        <v>1756.4777999999999</v>
      </c>
      <c r="G334" s="182">
        <v>1765.1304</v>
      </c>
      <c r="H334" s="95">
        <f t="shared" si="148"/>
        <v>1750.7094</v>
      </c>
      <c r="I334" s="96">
        <f t="shared" si="149"/>
        <v>18.011823226980656</v>
      </c>
      <c r="J334" s="96">
        <f t="shared" si="150"/>
        <v>1.0288299832616798</v>
      </c>
      <c r="K334" s="95">
        <f t="shared" si="151"/>
        <v>1750.7094</v>
      </c>
      <c r="L334" s="95">
        <f t="shared" si="152"/>
        <v>1750.7094</v>
      </c>
      <c r="M334" s="95">
        <f t="shared" si="153"/>
        <v>1750.7</v>
      </c>
      <c r="N334" s="95">
        <f t="shared" si="154"/>
        <v>1750.7</v>
      </c>
      <c r="O334" s="183">
        <f t="shared" si="155"/>
        <v>1242.9970000000001</v>
      </c>
    </row>
    <row r="335" s="59" customFormat="1" ht="30" customHeight="1">
      <c r="A335" s="179">
        <v>441</v>
      </c>
      <c r="B335" s="180" t="s">
        <v>1171</v>
      </c>
      <c r="C335" s="181" t="s">
        <v>39</v>
      </c>
      <c r="D335" s="181">
        <v>1</v>
      </c>
      <c r="E335" s="181">
        <v>275.89999999999998</v>
      </c>
      <c r="F335" s="182">
        <v>280.0385</v>
      </c>
      <c r="G335" s="182">
        <v>281.41799999999995</v>
      </c>
      <c r="H335" s="95">
        <f t="shared" si="148"/>
        <v>279.11883333333327</v>
      </c>
      <c r="I335" s="96">
        <f t="shared" si="149"/>
        <v>2.8716582462635225</v>
      </c>
      <c r="J335" s="96">
        <f t="shared" si="150"/>
        <v>1.0288299832616776</v>
      </c>
      <c r="K335" s="95">
        <f t="shared" si="151"/>
        <v>279.11883333333327</v>
      </c>
      <c r="L335" s="95">
        <f t="shared" si="152"/>
        <v>279.11883333333327</v>
      </c>
      <c r="M335" s="95">
        <f t="shared" si="153"/>
        <v>279.11000000000001</v>
      </c>
      <c r="N335" s="95">
        <f t="shared" si="154"/>
        <v>279.11000000000001</v>
      </c>
      <c r="O335" s="183">
        <f t="shared" si="155"/>
        <v>198.16810000000001</v>
      </c>
    </row>
    <row r="336" s="59" customFormat="1" ht="30" customHeight="1">
      <c r="A336" s="179">
        <v>442</v>
      </c>
      <c r="B336" s="180" t="s">
        <v>1172</v>
      </c>
      <c r="C336" s="181" t="s">
        <v>39</v>
      </c>
      <c r="D336" s="181">
        <v>1</v>
      </c>
      <c r="E336" s="181">
        <v>33.979999999999997</v>
      </c>
      <c r="F336" s="182">
        <v>34.489699999999999</v>
      </c>
      <c r="G336" s="182">
        <v>34.659599999999998</v>
      </c>
      <c r="H336" s="95">
        <f t="shared" si="148"/>
        <v>34.376433333333331</v>
      </c>
      <c r="I336" s="96">
        <f t="shared" si="149"/>
        <v>0.35367505330929661</v>
      </c>
      <c r="J336" s="96">
        <f t="shared" si="150"/>
        <v>1.0288299832616821</v>
      </c>
      <c r="K336" s="95">
        <f t="shared" si="151"/>
        <v>34.376433333333324</v>
      </c>
      <c r="L336" s="95">
        <f t="shared" si="152"/>
        <v>34.376433333333324</v>
      </c>
      <c r="M336" s="95">
        <f t="shared" si="153"/>
        <v>34.369999999999997</v>
      </c>
      <c r="N336" s="95">
        <f t="shared" si="154"/>
        <v>34.369999999999997</v>
      </c>
      <c r="O336" s="183">
        <f t="shared" si="155"/>
        <v>24.402699999999999</v>
      </c>
    </row>
    <row r="337" s="59" customFormat="1" ht="30" customHeight="1">
      <c r="A337" s="179">
        <v>443</v>
      </c>
      <c r="B337" s="180" t="s">
        <v>1173</v>
      </c>
      <c r="C337" s="181" t="s">
        <v>39</v>
      </c>
      <c r="D337" s="181">
        <v>1</v>
      </c>
      <c r="E337" s="181">
        <v>217.46000000000001</v>
      </c>
      <c r="F337" s="182">
        <v>220.72190000000001</v>
      </c>
      <c r="G337" s="182">
        <v>221.8092</v>
      </c>
      <c r="H337" s="95">
        <f t="shared" si="148"/>
        <v>219.99703333333335</v>
      </c>
      <c r="I337" s="96">
        <f t="shared" si="149"/>
        <v>2.2633954412195241</v>
      </c>
      <c r="J337" s="96">
        <f t="shared" si="150"/>
        <v>1.028829983261679</v>
      </c>
      <c r="K337" s="95">
        <f t="shared" si="151"/>
        <v>219.99703333333335</v>
      </c>
      <c r="L337" s="95">
        <f t="shared" si="152"/>
        <v>219.99703333333335</v>
      </c>
      <c r="M337" s="95">
        <f t="shared" si="153"/>
        <v>219.99000000000001</v>
      </c>
      <c r="N337" s="95">
        <f t="shared" si="154"/>
        <v>219.99000000000001</v>
      </c>
      <c r="O337" s="183">
        <f t="shared" si="155"/>
        <v>156.19290000000001</v>
      </c>
    </row>
    <row r="338" s="59" customFormat="1" ht="30" customHeight="1">
      <c r="A338" s="179">
        <v>444</v>
      </c>
      <c r="B338" s="180" t="s">
        <v>1174</v>
      </c>
      <c r="C338" s="181" t="s">
        <v>39</v>
      </c>
      <c r="D338" s="181">
        <v>1</v>
      </c>
      <c r="E338" s="181">
        <v>176.69999999999999</v>
      </c>
      <c r="F338" s="182">
        <v>179.35049999999998</v>
      </c>
      <c r="G338" s="182">
        <v>180.23399999999998</v>
      </c>
      <c r="H338" s="95">
        <f t="shared" si="148"/>
        <v>178.76149999999998</v>
      </c>
      <c r="I338" s="96">
        <f t="shared" si="149"/>
        <v>1.8391519105283241</v>
      </c>
      <c r="J338" s="96">
        <f t="shared" si="150"/>
        <v>1.0288299832616778</v>
      </c>
      <c r="K338" s="95">
        <f t="shared" si="151"/>
        <v>178.76149999999998</v>
      </c>
      <c r="L338" s="95">
        <f t="shared" si="152"/>
        <v>178.76149999999998</v>
      </c>
      <c r="M338" s="95">
        <f t="shared" si="153"/>
        <v>178.75999999999999</v>
      </c>
      <c r="N338" s="95">
        <f t="shared" si="154"/>
        <v>178.75999999999999</v>
      </c>
      <c r="O338" s="183">
        <f t="shared" si="155"/>
        <v>126.9196</v>
      </c>
    </row>
    <row r="339" s="59" customFormat="1" ht="30" customHeight="1">
      <c r="A339" s="179">
        <v>445</v>
      </c>
      <c r="B339" s="180" t="s">
        <v>1175</v>
      </c>
      <c r="C339" s="181" t="s">
        <v>39</v>
      </c>
      <c r="D339" s="181">
        <v>1</v>
      </c>
      <c r="E339" s="181">
        <v>74.75</v>
      </c>
      <c r="F339" s="182">
        <v>75.871250000000003</v>
      </c>
      <c r="G339" s="182">
        <v>76.245000000000005</v>
      </c>
      <c r="H339" s="95">
        <f t="shared" si="148"/>
        <v>75.622083333333336</v>
      </c>
      <c r="I339" s="96">
        <f t="shared" si="149"/>
        <v>0.77802266730046954</v>
      </c>
      <c r="J339" s="96">
        <f t="shared" si="150"/>
        <v>1.0288299832616832</v>
      </c>
      <c r="K339" s="95">
        <f t="shared" si="151"/>
        <v>75.622083333333336</v>
      </c>
      <c r="L339" s="95">
        <f t="shared" si="152"/>
        <v>75.622083333333336</v>
      </c>
      <c r="M339" s="95">
        <f t="shared" si="153"/>
        <v>75.620000000000005</v>
      </c>
      <c r="N339" s="95">
        <f t="shared" si="154"/>
        <v>75.620000000000005</v>
      </c>
      <c r="O339" s="183">
        <f t="shared" si="155"/>
        <v>53.690200000000004</v>
      </c>
    </row>
    <row r="340" s="59" customFormat="1" ht="30" customHeight="1">
      <c r="A340" s="179">
        <v>446</v>
      </c>
      <c r="B340" s="180" t="s">
        <v>1176</v>
      </c>
      <c r="C340" s="181" t="s">
        <v>39</v>
      </c>
      <c r="D340" s="181">
        <v>1</v>
      </c>
      <c r="E340" s="181">
        <v>31.260000000000002</v>
      </c>
      <c r="F340" s="182">
        <v>31.728900000000003</v>
      </c>
      <c r="G340" s="182">
        <v>31.885200000000001</v>
      </c>
      <c r="H340" s="95">
        <f t="shared" si="148"/>
        <v>31.624700000000001</v>
      </c>
      <c r="I340" s="96">
        <f t="shared" si="149"/>
        <v>0.32536439571655662</v>
      </c>
      <c r="J340" s="96">
        <f t="shared" si="150"/>
        <v>1.0288299832616803</v>
      </c>
      <c r="K340" s="95">
        <f t="shared" si="151"/>
        <v>31.624699999999997</v>
      </c>
      <c r="L340" s="95">
        <f t="shared" si="152"/>
        <v>31.624699999999997</v>
      </c>
      <c r="M340" s="95">
        <f t="shared" si="153"/>
        <v>31.620000000000001</v>
      </c>
      <c r="N340" s="95">
        <f t="shared" si="154"/>
        <v>31.620000000000001</v>
      </c>
      <c r="O340" s="183">
        <f t="shared" si="155"/>
        <v>22.450200000000002</v>
      </c>
    </row>
    <row r="341" s="59" customFormat="1" ht="30" customHeight="1">
      <c r="A341" s="179">
        <v>447</v>
      </c>
      <c r="B341" s="180" t="s">
        <v>1177</v>
      </c>
      <c r="C341" s="181" t="s">
        <v>39</v>
      </c>
      <c r="D341" s="181">
        <v>1</v>
      </c>
      <c r="E341" s="181">
        <v>33.979999999999997</v>
      </c>
      <c r="F341" s="182">
        <v>34.489699999999999</v>
      </c>
      <c r="G341" s="182">
        <v>34.659599999999998</v>
      </c>
      <c r="H341" s="95">
        <f t="shared" si="148"/>
        <v>34.376433333333331</v>
      </c>
      <c r="I341" s="96">
        <f t="shared" si="149"/>
        <v>0.35367505330929661</v>
      </c>
      <c r="J341" s="96">
        <f t="shared" si="150"/>
        <v>1.0288299832616821</v>
      </c>
      <c r="K341" s="95">
        <f t="shared" si="151"/>
        <v>34.376433333333324</v>
      </c>
      <c r="L341" s="95">
        <f t="shared" si="152"/>
        <v>34.376433333333324</v>
      </c>
      <c r="M341" s="95">
        <f t="shared" si="153"/>
        <v>34.369999999999997</v>
      </c>
      <c r="N341" s="95">
        <f t="shared" si="154"/>
        <v>34.369999999999997</v>
      </c>
      <c r="O341" s="183">
        <f t="shared" si="155"/>
        <v>24.402699999999999</v>
      </c>
    </row>
    <row r="342" s="59" customFormat="1" ht="30" customHeight="1">
      <c r="A342" s="179">
        <v>448</v>
      </c>
      <c r="B342" s="180" t="s">
        <v>1178</v>
      </c>
      <c r="C342" s="181" t="s">
        <v>39</v>
      </c>
      <c r="D342" s="181">
        <v>1</v>
      </c>
      <c r="E342" s="181">
        <v>46.219999999999999</v>
      </c>
      <c r="F342" s="182">
        <v>46.9133</v>
      </c>
      <c r="G342" s="182">
        <v>47.144399999999997</v>
      </c>
      <c r="H342" s="95">
        <f t="shared" si="148"/>
        <v>46.759233333333327</v>
      </c>
      <c r="I342" s="96">
        <f t="shared" si="149"/>
        <v>0.48107301247662282</v>
      </c>
      <c r="J342" s="96">
        <f t="shared" si="150"/>
        <v>1.0288299832616792</v>
      </c>
      <c r="K342" s="95">
        <f t="shared" si="151"/>
        <v>46.759233333333327</v>
      </c>
      <c r="L342" s="95">
        <f t="shared" si="152"/>
        <v>46.759233333333327</v>
      </c>
      <c r="M342" s="95">
        <f t="shared" si="153"/>
        <v>46.75</v>
      </c>
      <c r="N342" s="95">
        <f t="shared" si="154"/>
        <v>46.75</v>
      </c>
      <c r="O342" s="183">
        <f t="shared" si="155"/>
        <v>33.192500000000003</v>
      </c>
    </row>
    <row r="343" s="59" customFormat="1" ht="30" customHeight="1">
      <c r="A343" s="179">
        <v>449</v>
      </c>
      <c r="B343" s="180" t="s">
        <v>1179</v>
      </c>
      <c r="C343" s="181" t="s">
        <v>39</v>
      </c>
      <c r="D343" s="181">
        <v>1</v>
      </c>
      <c r="E343" s="181">
        <v>46.219999999999999</v>
      </c>
      <c r="F343" s="182">
        <v>46.9133</v>
      </c>
      <c r="G343" s="182">
        <v>47.144399999999997</v>
      </c>
      <c r="H343" s="95">
        <f t="shared" si="148"/>
        <v>46.759233333333327</v>
      </c>
      <c r="I343" s="96">
        <f t="shared" si="149"/>
        <v>0.48107301247662282</v>
      </c>
      <c r="J343" s="96">
        <f t="shared" si="150"/>
        <v>1.0288299832616792</v>
      </c>
      <c r="K343" s="95">
        <f t="shared" si="151"/>
        <v>46.759233333333327</v>
      </c>
      <c r="L343" s="95">
        <f t="shared" si="152"/>
        <v>46.759233333333327</v>
      </c>
      <c r="M343" s="95">
        <f t="shared" si="153"/>
        <v>46.75</v>
      </c>
      <c r="N343" s="95">
        <f t="shared" si="154"/>
        <v>46.75</v>
      </c>
      <c r="O343" s="183">
        <f t="shared" si="155"/>
        <v>33.192500000000003</v>
      </c>
    </row>
    <row r="344" s="59" customFormat="1" ht="30" customHeight="1">
      <c r="A344" s="179">
        <v>450</v>
      </c>
      <c r="B344" s="180" t="s">
        <v>1180</v>
      </c>
      <c r="C344" s="181" t="s">
        <v>39</v>
      </c>
      <c r="D344" s="181">
        <v>1</v>
      </c>
      <c r="E344" s="184">
        <v>2976.5</v>
      </c>
      <c r="F344" s="182">
        <v>3021.1475</v>
      </c>
      <c r="G344" s="182">
        <v>3036.0300000000002</v>
      </c>
      <c r="H344" s="95">
        <f t="shared" si="148"/>
        <v>3011.2258333333334</v>
      </c>
      <c r="I344" s="96">
        <f t="shared" si="149"/>
        <v>30.980394237054803</v>
      </c>
      <c r="J344" s="96">
        <f t="shared" si="150"/>
        <v>1.028829983261683</v>
      </c>
      <c r="K344" s="95">
        <f t="shared" si="151"/>
        <v>3011.225833333333</v>
      </c>
      <c r="L344" s="95">
        <f t="shared" si="152"/>
        <v>3011.225833333333</v>
      </c>
      <c r="M344" s="95">
        <f t="shared" si="153"/>
        <v>3011.2199999999998</v>
      </c>
      <c r="N344" s="95">
        <f t="shared" si="154"/>
        <v>3011.2199999999998</v>
      </c>
      <c r="O344" s="183">
        <f t="shared" si="155"/>
        <v>2137.9661999999998</v>
      </c>
    </row>
    <row r="345" s="59" customFormat="1" ht="30" customHeight="1">
      <c r="A345" s="179">
        <v>451</v>
      </c>
      <c r="B345" s="180" t="s">
        <v>1181</v>
      </c>
      <c r="C345" s="181" t="s">
        <v>39</v>
      </c>
      <c r="D345" s="181">
        <v>1</v>
      </c>
      <c r="E345" s="181">
        <v>61.159999999999997</v>
      </c>
      <c r="F345" s="182">
        <v>62.077399999999997</v>
      </c>
      <c r="G345" s="182">
        <v>62.383199999999995</v>
      </c>
      <c r="H345" s="95">
        <f t="shared" si="148"/>
        <v>61.873533333333334</v>
      </c>
      <c r="I345" s="96">
        <f t="shared" si="149"/>
        <v>0.63657346263674286</v>
      </c>
      <c r="J345" s="96">
        <f t="shared" si="150"/>
        <v>1.0288299832616792</v>
      </c>
      <c r="K345" s="95">
        <f t="shared" si="151"/>
        <v>61.873533333333327</v>
      </c>
      <c r="L345" s="95">
        <f t="shared" si="152"/>
        <v>61.873533333333327</v>
      </c>
      <c r="M345" s="95">
        <f t="shared" si="153"/>
        <v>61.869999999999997</v>
      </c>
      <c r="N345" s="95">
        <f t="shared" si="154"/>
        <v>61.869999999999997</v>
      </c>
      <c r="O345" s="183">
        <f t="shared" si="155"/>
        <v>43.927700000000002</v>
      </c>
    </row>
    <row r="346" s="59" customFormat="1" ht="30" customHeight="1">
      <c r="A346" s="179">
        <v>452</v>
      </c>
      <c r="B346" s="180" t="s">
        <v>1182</v>
      </c>
      <c r="C346" s="181" t="s">
        <v>39</v>
      </c>
      <c r="D346" s="181">
        <v>1</v>
      </c>
      <c r="E346" s="181">
        <v>108.73</v>
      </c>
      <c r="F346" s="182">
        <v>110.36095</v>
      </c>
      <c r="G346" s="182">
        <v>110.9046</v>
      </c>
      <c r="H346" s="95">
        <f t="shared" si="148"/>
        <v>109.99851666666667</v>
      </c>
      <c r="I346" s="96">
        <f t="shared" si="149"/>
        <v>1.131697720609762</v>
      </c>
      <c r="J346" s="96">
        <f t="shared" si="150"/>
        <v>1.028829983261679</v>
      </c>
      <c r="K346" s="95">
        <f t="shared" si="151"/>
        <v>109.99851666666667</v>
      </c>
      <c r="L346" s="95">
        <f t="shared" si="152"/>
        <v>109.99851666666667</v>
      </c>
      <c r="M346" s="95">
        <f t="shared" si="153"/>
        <v>109.98999999999999</v>
      </c>
      <c r="N346" s="95">
        <f t="shared" si="154"/>
        <v>109.98999999999999</v>
      </c>
      <c r="O346" s="183">
        <f t="shared" si="155"/>
        <v>78.0929</v>
      </c>
    </row>
    <row r="347" s="59" customFormat="1" ht="30" customHeight="1">
      <c r="A347" s="179">
        <v>453</v>
      </c>
      <c r="B347" s="180" t="s">
        <v>1183</v>
      </c>
      <c r="C347" s="181" t="s">
        <v>39</v>
      </c>
      <c r="D347" s="181">
        <v>1</v>
      </c>
      <c r="E347" s="181">
        <v>38.060000000000002</v>
      </c>
      <c r="F347" s="182">
        <v>38.630900000000004</v>
      </c>
      <c r="G347" s="182">
        <v>38.821200000000005</v>
      </c>
      <c r="H347" s="95">
        <f t="shared" si="148"/>
        <v>38.504033333333332</v>
      </c>
      <c r="I347" s="96">
        <f t="shared" si="149"/>
        <v>0.39614103969840625</v>
      </c>
      <c r="J347" s="96">
        <f t="shared" si="150"/>
        <v>1.0288299832616832</v>
      </c>
      <c r="K347" s="95">
        <f t="shared" si="151"/>
        <v>38.504033333333332</v>
      </c>
      <c r="L347" s="95">
        <f t="shared" si="152"/>
        <v>38.504033333333332</v>
      </c>
      <c r="M347" s="95">
        <f t="shared" si="153"/>
        <v>38.5</v>
      </c>
      <c r="N347" s="95">
        <f t="shared" si="154"/>
        <v>38.5</v>
      </c>
      <c r="O347" s="183">
        <f t="shared" si="155"/>
        <v>27.335000000000001</v>
      </c>
    </row>
    <row r="348" s="59" customFormat="1" ht="30" customHeight="1">
      <c r="A348" s="179">
        <v>454</v>
      </c>
      <c r="B348" s="180" t="s">
        <v>1184</v>
      </c>
      <c r="C348" s="181" t="s">
        <v>39</v>
      </c>
      <c r="D348" s="181">
        <v>1</v>
      </c>
      <c r="E348" s="181">
        <v>917.40999999999997</v>
      </c>
      <c r="F348" s="182">
        <v>931.17115000000001</v>
      </c>
      <c r="G348" s="182">
        <v>935.75819999999999</v>
      </c>
      <c r="H348" s="95">
        <f t="shared" si="148"/>
        <v>928.11311666666677</v>
      </c>
      <c r="I348" s="96">
        <f t="shared" si="149"/>
        <v>9.5487060228511389</v>
      </c>
      <c r="J348" s="96">
        <f t="shared" si="150"/>
        <v>1.0288299832616816</v>
      </c>
      <c r="K348" s="95">
        <f t="shared" si="151"/>
        <v>928.11311666666666</v>
      </c>
      <c r="L348" s="95">
        <f t="shared" si="152"/>
        <v>928.11311666666666</v>
      </c>
      <c r="M348" s="95">
        <f t="shared" si="153"/>
        <v>928.11000000000001</v>
      </c>
      <c r="N348" s="95">
        <f t="shared" si="154"/>
        <v>928.11000000000001</v>
      </c>
      <c r="O348" s="183">
        <f t="shared" si="155"/>
        <v>658.95810000000006</v>
      </c>
    </row>
    <row r="349" s="59" customFormat="1" ht="30" customHeight="1">
      <c r="A349" s="179">
        <v>455</v>
      </c>
      <c r="B349" s="180" t="s">
        <v>1185</v>
      </c>
      <c r="C349" s="181" t="s">
        <v>39</v>
      </c>
      <c r="D349" s="181">
        <v>1</v>
      </c>
      <c r="E349" s="184">
        <v>1427.0999999999999</v>
      </c>
      <c r="F349" s="182">
        <v>1448.5065</v>
      </c>
      <c r="G349" s="182">
        <v>1455.6419999999998</v>
      </c>
      <c r="H349" s="95">
        <f t="shared" si="148"/>
        <v>1443.7494999999999</v>
      </c>
      <c r="I349" s="96">
        <f t="shared" si="149"/>
        <v>14.853727739190564</v>
      </c>
      <c r="J349" s="96">
        <f t="shared" si="150"/>
        <v>1.0288299832616783</v>
      </c>
      <c r="K349" s="95">
        <f t="shared" si="151"/>
        <v>1443.7494999999999</v>
      </c>
      <c r="L349" s="95">
        <f t="shared" si="152"/>
        <v>1443.7494999999999</v>
      </c>
      <c r="M349" s="95">
        <f t="shared" si="153"/>
        <v>1443.74</v>
      </c>
      <c r="N349" s="95">
        <f t="shared" si="154"/>
        <v>1443.74</v>
      </c>
      <c r="O349" s="183">
        <f t="shared" si="155"/>
        <v>1025.0554</v>
      </c>
    </row>
    <row r="350" s="59" customFormat="1" ht="30" customHeight="1">
      <c r="A350" s="179">
        <v>456</v>
      </c>
      <c r="B350" s="180" t="s">
        <v>1186</v>
      </c>
      <c r="C350" s="181" t="s">
        <v>39</v>
      </c>
      <c r="D350" s="181">
        <v>1</v>
      </c>
      <c r="E350" s="181">
        <v>901.10000000000002</v>
      </c>
      <c r="F350" s="182">
        <v>914.61649999999997</v>
      </c>
      <c r="G350" s="182">
        <v>919.12200000000007</v>
      </c>
      <c r="H350" s="95">
        <f t="shared" si="148"/>
        <v>911.61283333333324</v>
      </c>
      <c r="I350" s="96">
        <f t="shared" si="149"/>
        <v>9.3789461605946727</v>
      </c>
      <c r="J350" s="96">
        <f t="shared" si="150"/>
        <v>1.0288299832616814</v>
      </c>
      <c r="K350" s="95">
        <f t="shared" si="151"/>
        <v>911.61283333333324</v>
      </c>
      <c r="L350" s="95">
        <f t="shared" si="152"/>
        <v>911.61283333333324</v>
      </c>
      <c r="M350" s="95">
        <f t="shared" si="153"/>
        <v>911.61000000000001</v>
      </c>
      <c r="N350" s="95">
        <f t="shared" si="154"/>
        <v>911.61000000000001</v>
      </c>
      <c r="O350" s="183">
        <f t="shared" si="155"/>
        <v>647.24310000000003</v>
      </c>
    </row>
    <row r="351" s="59" customFormat="1" ht="30" customHeight="1">
      <c r="A351" s="179">
        <v>457</v>
      </c>
      <c r="B351" s="180" t="s">
        <v>1187</v>
      </c>
      <c r="C351" s="181" t="s">
        <v>39</v>
      </c>
      <c r="D351" s="181">
        <v>1</v>
      </c>
      <c r="E351" s="181">
        <v>901.10000000000002</v>
      </c>
      <c r="F351" s="182">
        <v>914.61649999999997</v>
      </c>
      <c r="G351" s="182">
        <v>919.12200000000007</v>
      </c>
      <c r="H351" s="95">
        <f t="shared" si="148"/>
        <v>911.61283333333324</v>
      </c>
      <c r="I351" s="96">
        <f t="shared" si="149"/>
        <v>9.3789461605946727</v>
      </c>
      <c r="J351" s="96">
        <f t="shared" si="150"/>
        <v>1.0288299832616814</v>
      </c>
      <c r="K351" s="95">
        <f t="shared" si="151"/>
        <v>911.61283333333324</v>
      </c>
      <c r="L351" s="95">
        <f t="shared" si="152"/>
        <v>911.61283333333324</v>
      </c>
      <c r="M351" s="95">
        <f t="shared" si="153"/>
        <v>911.61000000000001</v>
      </c>
      <c r="N351" s="95">
        <f t="shared" si="154"/>
        <v>911.61000000000001</v>
      </c>
      <c r="O351" s="183">
        <f t="shared" si="155"/>
        <v>647.24310000000003</v>
      </c>
    </row>
    <row r="352" s="59" customFormat="1" ht="30" customHeight="1">
      <c r="A352" s="179">
        <v>458</v>
      </c>
      <c r="B352" s="180" t="s">
        <v>1188</v>
      </c>
      <c r="C352" s="181" t="s">
        <v>39</v>
      </c>
      <c r="D352" s="181">
        <v>1</v>
      </c>
      <c r="E352" s="184">
        <v>1099.54</v>
      </c>
      <c r="F352" s="182">
        <v>1116.0330999999999</v>
      </c>
      <c r="G352" s="182">
        <v>1121.5308</v>
      </c>
      <c r="H352" s="95">
        <f t="shared" si="148"/>
        <v>1112.3679666666665</v>
      </c>
      <c r="I352" s="96">
        <f t="shared" si="149"/>
        <v>11.444375165264958</v>
      </c>
      <c r="J352" s="96">
        <f t="shared" si="150"/>
        <v>1.0288299832616803</v>
      </c>
      <c r="K352" s="95">
        <f t="shared" si="151"/>
        <v>1112.3679666666665</v>
      </c>
      <c r="L352" s="95">
        <f t="shared" si="152"/>
        <v>1112.3679666666665</v>
      </c>
      <c r="M352" s="95">
        <f t="shared" si="153"/>
        <v>1112.3599999999999</v>
      </c>
      <c r="N352" s="95">
        <f t="shared" si="154"/>
        <v>1112.3599999999999</v>
      </c>
      <c r="O352" s="183">
        <f t="shared" si="155"/>
        <v>789.77559999999994</v>
      </c>
    </row>
    <row r="353" s="59" customFormat="1" ht="30" customHeight="1">
      <c r="A353" s="179">
        <v>459</v>
      </c>
      <c r="B353" s="180" t="s">
        <v>1189</v>
      </c>
      <c r="C353" s="181" t="s">
        <v>39</v>
      </c>
      <c r="D353" s="181">
        <v>1</v>
      </c>
      <c r="E353" s="181">
        <v>285.43000000000001</v>
      </c>
      <c r="F353" s="182">
        <v>289.71145000000001</v>
      </c>
      <c r="G353" s="182">
        <v>291.1386</v>
      </c>
      <c r="H353" s="95">
        <f t="shared" si="148"/>
        <v>288.76001666666667</v>
      </c>
      <c r="I353" s="96">
        <f t="shared" si="149"/>
        <v>2.9708496311380883</v>
      </c>
      <c r="J353" s="96">
        <f t="shared" si="150"/>
        <v>1.028829983261679</v>
      </c>
      <c r="K353" s="95">
        <f t="shared" si="151"/>
        <v>288.76001666666667</v>
      </c>
      <c r="L353" s="95">
        <f t="shared" si="152"/>
        <v>288.76001666666667</v>
      </c>
      <c r="M353" s="95">
        <f t="shared" si="153"/>
        <v>288.75999999999999</v>
      </c>
      <c r="N353" s="95">
        <f t="shared" si="154"/>
        <v>288.75999999999999</v>
      </c>
      <c r="O353" s="183">
        <f t="shared" si="155"/>
        <v>205.0196</v>
      </c>
    </row>
    <row r="354" s="59" customFormat="1" ht="30" customHeight="1">
      <c r="A354" s="179">
        <v>460</v>
      </c>
      <c r="B354" s="180" t="s">
        <v>1190</v>
      </c>
      <c r="C354" s="181" t="s">
        <v>39</v>
      </c>
      <c r="D354" s="181">
        <v>1</v>
      </c>
      <c r="E354" s="181">
        <v>285.43000000000001</v>
      </c>
      <c r="F354" s="182">
        <v>289.71145000000001</v>
      </c>
      <c r="G354" s="182">
        <v>291.1386</v>
      </c>
      <c r="H354" s="95">
        <f t="shared" si="148"/>
        <v>288.76001666666667</v>
      </c>
      <c r="I354" s="96">
        <f t="shared" si="149"/>
        <v>2.9708496311380883</v>
      </c>
      <c r="J354" s="96">
        <f t="shared" si="150"/>
        <v>1.028829983261679</v>
      </c>
      <c r="K354" s="95">
        <f t="shared" si="151"/>
        <v>288.76001666666667</v>
      </c>
      <c r="L354" s="95">
        <f t="shared" si="152"/>
        <v>288.76001666666667</v>
      </c>
      <c r="M354" s="95">
        <f t="shared" si="153"/>
        <v>288.75999999999999</v>
      </c>
      <c r="N354" s="95">
        <f t="shared" si="154"/>
        <v>288.75999999999999</v>
      </c>
      <c r="O354" s="183">
        <f t="shared" si="155"/>
        <v>205.0196</v>
      </c>
    </row>
    <row r="355" s="59" customFormat="1" ht="30" customHeight="1">
      <c r="A355" s="179">
        <v>461</v>
      </c>
      <c r="B355" s="180" t="s">
        <v>1191</v>
      </c>
      <c r="C355" s="181" t="s">
        <v>39</v>
      </c>
      <c r="D355" s="181">
        <v>1</v>
      </c>
      <c r="E355" s="184">
        <v>2691.0799999999999</v>
      </c>
      <c r="F355" s="182">
        <v>2731.4461999999999</v>
      </c>
      <c r="G355" s="182">
        <v>2744.9016000000001</v>
      </c>
      <c r="H355" s="95">
        <f t="shared" si="148"/>
        <v>2722.4759333333336</v>
      </c>
      <c r="I355" s="96">
        <f t="shared" si="149"/>
        <v>28.009648689216679</v>
      </c>
      <c r="J355" s="96">
        <f t="shared" si="150"/>
        <v>1.028829983261683</v>
      </c>
      <c r="K355" s="95">
        <f t="shared" si="151"/>
        <v>2722.4759333333332</v>
      </c>
      <c r="L355" s="95">
        <f t="shared" si="152"/>
        <v>2722.4759333333332</v>
      </c>
      <c r="M355" s="95">
        <f t="shared" si="153"/>
        <v>2722.4699999999998</v>
      </c>
      <c r="N355" s="95">
        <f t="shared" si="154"/>
        <v>2722.4699999999998</v>
      </c>
      <c r="O355" s="183">
        <f t="shared" si="155"/>
        <v>1932.9537</v>
      </c>
    </row>
    <row r="356" s="59" customFormat="1" ht="30" customHeight="1">
      <c r="A356" s="179">
        <v>462</v>
      </c>
      <c r="B356" s="180" t="s">
        <v>1192</v>
      </c>
      <c r="C356" s="181" t="s">
        <v>39</v>
      </c>
      <c r="D356" s="181">
        <v>1</v>
      </c>
      <c r="E356" s="184">
        <v>4960.8400000000001</v>
      </c>
      <c r="F356" s="182">
        <v>5035.2525999999998</v>
      </c>
      <c r="G356" s="182">
        <v>5060.0568000000003</v>
      </c>
      <c r="H356" s="95">
        <f t="shared" ref="H356:H419" si="156">AVERAGE(E356:G356)</f>
        <v>5018.7164666666667</v>
      </c>
      <c r="I356" s="96">
        <f t="shared" ref="I356:I419" si="157">SQRT(((SUM((POWER(E356-H356,2)),(POWER(F356-H356,2)),(POWER(G356-H356,2)))/(COLUMNS(E356:G356)-1))))</f>
        <v>51.634059783957852</v>
      </c>
      <c r="J356" s="96">
        <f t="shared" ref="J356:J419" si="158">I356/H356*100</f>
        <v>1.0288299832616801</v>
      </c>
      <c r="K356" s="95">
        <f t="shared" ref="K356:K419" si="159">((D356/3)*(SUM(E356:G356)))</f>
        <v>5018.7164666666667</v>
      </c>
      <c r="L356" s="95">
        <f t="shared" ref="L356:L419" si="160">K356/D356</f>
        <v>5018.7164666666667</v>
      </c>
      <c r="M356" s="95">
        <f t="shared" ref="M356:M419" si="161">ROUNDDOWN(L356,2)</f>
        <v>5018.71</v>
      </c>
      <c r="N356" s="95">
        <f t="shared" ref="N356:N419" si="162">M356*D356</f>
        <v>5018.71</v>
      </c>
      <c r="O356" s="183">
        <f t="shared" si="155"/>
        <v>3563.2840999999999</v>
      </c>
    </row>
    <row r="357" s="59" customFormat="1" ht="30" customHeight="1">
      <c r="A357" s="179">
        <v>463</v>
      </c>
      <c r="B357" s="180" t="s">
        <v>1193</v>
      </c>
      <c r="C357" s="181" t="s">
        <v>39</v>
      </c>
      <c r="D357" s="181">
        <v>1</v>
      </c>
      <c r="E357" s="184">
        <v>6360.7399999999998</v>
      </c>
      <c r="F357" s="182">
        <v>6456.1511</v>
      </c>
      <c r="G357" s="182">
        <v>6487.9547999999995</v>
      </c>
      <c r="H357" s="95">
        <f t="shared" si="156"/>
        <v>6434.9486333333334</v>
      </c>
      <c r="I357" s="96">
        <f t="shared" si="157"/>
        <v>66.204680947220979</v>
      </c>
      <c r="J357" s="96">
        <f t="shared" si="158"/>
        <v>1.028829983261679</v>
      </c>
      <c r="K357" s="95">
        <f t="shared" si="159"/>
        <v>6434.9486333333334</v>
      </c>
      <c r="L357" s="95">
        <f t="shared" si="160"/>
        <v>6434.9486333333334</v>
      </c>
      <c r="M357" s="95">
        <f t="shared" si="161"/>
        <v>6434.9399999999996</v>
      </c>
      <c r="N357" s="95">
        <f t="shared" si="162"/>
        <v>6434.9399999999996</v>
      </c>
      <c r="O357" s="183">
        <f t="shared" si="155"/>
        <v>4568.8073999999997</v>
      </c>
    </row>
    <row r="358" s="59" customFormat="1" ht="30" customHeight="1">
      <c r="A358" s="179">
        <v>464</v>
      </c>
      <c r="B358" s="180" t="s">
        <v>1194</v>
      </c>
      <c r="C358" s="181" t="s">
        <v>39</v>
      </c>
      <c r="D358" s="181">
        <v>1</v>
      </c>
      <c r="E358" s="181">
        <v>471.63</v>
      </c>
      <c r="F358" s="182">
        <v>478.70445000000001</v>
      </c>
      <c r="G358" s="182">
        <v>481.06259999999997</v>
      </c>
      <c r="H358" s="95">
        <f t="shared" si="156"/>
        <v>477.13235000000003</v>
      </c>
      <c r="I358" s="96">
        <f t="shared" si="157"/>
        <v>4.9088806766410551</v>
      </c>
      <c r="J358" s="96">
        <f t="shared" si="158"/>
        <v>1.028829983261679</v>
      </c>
      <c r="K358" s="95">
        <f t="shared" si="159"/>
        <v>477.13234999999997</v>
      </c>
      <c r="L358" s="95">
        <f t="shared" si="160"/>
        <v>477.13234999999997</v>
      </c>
      <c r="M358" s="95">
        <f t="shared" si="161"/>
        <v>477.13</v>
      </c>
      <c r="N358" s="95">
        <f t="shared" si="162"/>
        <v>477.13</v>
      </c>
      <c r="O358" s="183">
        <f t="shared" si="155"/>
        <v>338.76229999999998</v>
      </c>
    </row>
    <row r="359" s="59" customFormat="1" ht="30" customHeight="1">
      <c r="A359" s="179">
        <v>465</v>
      </c>
      <c r="B359" s="180" t="s">
        <v>1195</v>
      </c>
      <c r="C359" s="181" t="s">
        <v>39</v>
      </c>
      <c r="D359" s="181">
        <v>1</v>
      </c>
      <c r="E359" s="181">
        <v>110.09999999999999</v>
      </c>
      <c r="F359" s="182">
        <v>111.75149999999999</v>
      </c>
      <c r="G359" s="182">
        <v>112.30199999999999</v>
      </c>
      <c r="H359" s="95">
        <f t="shared" si="156"/>
        <v>111.3845</v>
      </c>
      <c r="I359" s="96">
        <f t="shared" si="157"/>
        <v>1.1459571327061051</v>
      </c>
      <c r="J359" s="96">
        <f t="shared" si="158"/>
        <v>1.0288299832616792</v>
      </c>
      <c r="K359" s="95">
        <f t="shared" si="159"/>
        <v>111.3845</v>
      </c>
      <c r="L359" s="95">
        <f t="shared" si="160"/>
        <v>111.3845</v>
      </c>
      <c r="M359" s="95">
        <f t="shared" si="161"/>
        <v>111.38</v>
      </c>
      <c r="N359" s="95">
        <f t="shared" si="162"/>
        <v>111.38</v>
      </c>
      <c r="O359" s="183">
        <f t="shared" si="155"/>
        <v>79.079800000000006</v>
      </c>
    </row>
    <row r="360" s="59" customFormat="1" ht="30" customHeight="1">
      <c r="A360" s="179">
        <v>466</v>
      </c>
      <c r="B360" s="180" t="s">
        <v>1196</v>
      </c>
      <c r="C360" s="181" t="s">
        <v>39</v>
      </c>
      <c r="D360" s="181">
        <v>1</v>
      </c>
      <c r="E360" s="181">
        <v>156.30000000000001</v>
      </c>
      <c r="F360" s="182">
        <v>158.64450000000002</v>
      </c>
      <c r="G360" s="182">
        <v>159.42600000000002</v>
      </c>
      <c r="H360" s="95">
        <f t="shared" si="156"/>
        <v>158.12350000000004</v>
      </c>
      <c r="I360" s="96">
        <f t="shared" si="157"/>
        <v>1.6268219785827864</v>
      </c>
      <c r="J360" s="96">
        <f t="shared" si="158"/>
        <v>1.0288299832616821</v>
      </c>
      <c r="K360" s="95">
        <f t="shared" si="159"/>
        <v>158.12350000000004</v>
      </c>
      <c r="L360" s="95">
        <f t="shared" si="160"/>
        <v>158.12350000000004</v>
      </c>
      <c r="M360" s="95">
        <f t="shared" si="161"/>
        <v>158.12</v>
      </c>
      <c r="N360" s="95">
        <f t="shared" si="162"/>
        <v>158.12</v>
      </c>
      <c r="O360" s="183">
        <f t="shared" si="155"/>
        <v>112.26520000000001</v>
      </c>
    </row>
    <row r="361" s="59" customFormat="1" ht="30" customHeight="1">
      <c r="A361" s="179">
        <v>467</v>
      </c>
      <c r="B361" s="180" t="s">
        <v>1197</v>
      </c>
      <c r="C361" s="181" t="s">
        <v>39</v>
      </c>
      <c r="D361" s="181">
        <v>1</v>
      </c>
      <c r="E361" s="184">
        <v>1098.1800000000001</v>
      </c>
      <c r="F361" s="182">
        <v>1114.6527000000001</v>
      </c>
      <c r="G361" s="182">
        <v>1120.1436000000001</v>
      </c>
      <c r="H361" s="95">
        <f t="shared" si="156"/>
        <v>1110.9921000000002</v>
      </c>
      <c r="I361" s="96">
        <f t="shared" si="157"/>
        <v>11.430219836468611</v>
      </c>
      <c r="J361" s="96">
        <f t="shared" si="158"/>
        <v>1.0288299832616821</v>
      </c>
      <c r="K361" s="95">
        <f t="shared" si="159"/>
        <v>1110.9920999999999</v>
      </c>
      <c r="L361" s="95">
        <f t="shared" si="160"/>
        <v>1110.9920999999999</v>
      </c>
      <c r="M361" s="95">
        <f t="shared" si="161"/>
        <v>1110.99</v>
      </c>
      <c r="N361" s="95">
        <f t="shared" si="162"/>
        <v>1110.99</v>
      </c>
      <c r="O361" s="183">
        <f t="shared" si="155"/>
        <v>788.80290000000002</v>
      </c>
    </row>
    <row r="362" s="59" customFormat="1" ht="30" customHeight="1">
      <c r="A362" s="179">
        <v>468</v>
      </c>
      <c r="B362" s="180" t="s">
        <v>1198</v>
      </c>
      <c r="C362" s="181" t="s">
        <v>39</v>
      </c>
      <c r="D362" s="181">
        <v>1</v>
      </c>
      <c r="E362" s="181">
        <v>197.08000000000001</v>
      </c>
      <c r="F362" s="182">
        <v>200.03620000000001</v>
      </c>
      <c r="G362" s="182">
        <v>201.02160000000001</v>
      </c>
      <c r="H362" s="95">
        <f t="shared" si="156"/>
        <v>199.37926666666669</v>
      </c>
      <c r="I362" s="96">
        <f t="shared" si="157"/>
        <v>2.0512736758739241</v>
      </c>
      <c r="J362" s="96">
        <f t="shared" si="158"/>
        <v>1.0288299832616783</v>
      </c>
      <c r="K362" s="95">
        <f t="shared" si="159"/>
        <v>199.37926666666669</v>
      </c>
      <c r="L362" s="95">
        <f t="shared" si="160"/>
        <v>199.37926666666669</v>
      </c>
      <c r="M362" s="95">
        <f t="shared" si="161"/>
        <v>199.37</v>
      </c>
      <c r="N362" s="95">
        <f t="shared" si="162"/>
        <v>199.37</v>
      </c>
      <c r="O362" s="183">
        <f t="shared" si="155"/>
        <v>141.55270000000002</v>
      </c>
    </row>
    <row r="363" s="59" customFormat="1" ht="30" customHeight="1">
      <c r="A363" s="179">
        <v>469</v>
      </c>
      <c r="B363" s="180" t="s">
        <v>1199</v>
      </c>
      <c r="C363" s="181" t="s">
        <v>39</v>
      </c>
      <c r="D363" s="181">
        <v>1</v>
      </c>
      <c r="E363" s="181">
        <v>313.94999999999999</v>
      </c>
      <c r="F363" s="182">
        <v>318.65924999999999</v>
      </c>
      <c r="G363" s="182">
        <v>320.22899999999998</v>
      </c>
      <c r="H363" s="95">
        <f t="shared" si="156"/>
        <v>317.61275000000001</v>
      </c>
      <c r="I363" s="96">
        <f t="shared" si="157"/>
        <v>3.2676952026619599</v>
      </c>
      <c r="J363" s="96">
        <f t="shared" si="158"/>
        <v>1.0288299832616794</v>
      </c>
      <c r="K363" s="95">
        <f t="shared" si="159"/>
        <v>317.61275000000001</v>
      </c>
      <c r="L363" s="95">
        <f t="shared" si="160"/>
        <v>317.61275000000001</v>
      </c>
      <c r="M363" s="95">
        <f t="shared" si="161"/>
        <v>317.61000000000001</v>
      </c>
      <c r="N363" s="95">
        <f t="shared" si="162"/>
        <v>317.61000000000001</v>
      </c>
      <c r="O363" s="183">
        <f t="shared" si="155"/>
        <v>225.50310000000002</v>
      </c>
    </row>
    <row r="364" s="59" customFormat="1" ht="30" customHeight="1">
      <c r="A364" s="179">
        <v>470</v>
      </c>
      <c r="B364" s="180" t="s">
        <v>1200</v>
      </c>
      <c r="C364" s="181" t="s">
        <v>39</v>
      </c>
      <c r="D364" s="181">
        <v>1</v>
      </c>
      <c r="E364" s="181">
        <v>316.68000000000001</v>
      </c>
      <c r="F364" s="182">
        <v>321.43020000000001</v>
      </c>
      <c r="G364" s="182">
        <v>323.0136</v>
      </c>
      <c r="H364" s="95">
        <f t="shared" si="156"/>
        <v>320.37460000000004</v>
      </c>
      <c r="I364" s="96">
        <f t="shared" si="157"/>
        <v>3.2961099435546717</v>
      </c>
      <c r="J364" s="96">
        <f t="shared" si="158"/>
        <v>1.028829983261679</v>
      </c>
      <c r="K364" s="95">
        <f t="shared" si="159"/>
        <v>320.37459999999999</v>
      </c>
      <c r="L364" s="95">
        <f t="shared" si="160"/>
        <v>320.37459999999999</v>
      </c>
      <c r="M364" s="95">
        <f t="shared" si="161"/>
        <v>320.37</v>
      </c>
      <c r="N364" s="95">
        <f t="shared" si="162"/>
        <v>320.37</v>
      </c>
      <c r="O364" s="183">
        <f t="shared" si="155"/>
        <v>227.46270000000001</v>
      </c>
    </row>
    <row r="365" s="59" customFormat="1" ht="30" customHeight="1">
      <c r="A365" s="179">
        <v>471</v>
      </c>
      <c r="B365" s="180" t="s">
        <v>1201</v>
      </c>
      <c r="C365" s="181" t="s">
        <v>39</v>
      </c>
      <c r="D365" s="181">
        <v>1</v>
      </c>
      <c r="E365" s="181">
        <v>916.05999999999995</v>
      </c>
      <c r="F365" s="182">
        <v>929.80089999999996</v>
      </c>
      <c r="G365" s="182">
        <v>934.38119999999992</v>
      </c>
      <c r="H365" s="95">
        <f t="shared" si="156"/>
        <v>926.74736666666661</v>
      </c>
      <c r="I365" s="96">
        <f t="shared" si="157"/>
        <v>9.534654777354719</v>
      </c>
      <c r="J365" s="96">
        <f t="shared" si="158"/>
        <v>1.0288299832616792</v>
      </c>
      <c r="K365" s="95">
        <f t="shared" si="159"/>
        <v>926.74736666666661</v>
      </c>
      <c r="L365" s="95">
        <f t="shared" si="160"/>
        <v>926.74736666666661</v>
      </c>
      <c r="M365" s="95">
        <f t="shared" si="161"/>
        <v>926.74000000000001</v>
      </c>
      <c r="N365" s="95">
        <f t="shared" si="162"/>
        <v>926.74000000000001</v>
      </c>
      <c r="O365" s="183">
        <f t="shared" si="155"/>
        <v>657.98540000000003</v>
      </c>
    </row>
    <row r="366" s="59" customFormat="1" ht="30" customHeight="1">
      <c r="A366" s="179">
        <v>472</v>
      </c>
      <c r="B366" s="180" t="s">
        <v>1202</v>
      </c>
      <c r="C366" s="181" t="s">
        <v>39</v>
      </c>
      <c r="D366" s="181">
        <v>1</v>
      </c>
      <c r="E366" s="181">
        <v>61.159999999999997</v>
      </c>
      <c r="F366" s="182">
        <v>62.077399999999997</v>
      </c>
      <c r="G366" s="182">
        <v>62.383199999999995</v>
      </c>
      <c r="H366" s="95">
        <f t="shared" si="156"/>
        <v>61.873533333333334</v>
      </c>
      <c r="I366" s="96">
        <f t="shared" si="157"/>
        <v>0.63657346263674286</v>
      </c>
      <c r="J366" s="96">
        <f t="shared" si="158"/>
        <v>1.0288299832616792</v>
      </c>
      <c r="K366" s="95">
        <f t="shared" si="159"/>
        <v>61.873533333333327</v>
      </c>
      <c r="L366" s="95">
        <f t="shared" si="160"/>
        <v>61.873533333333327</v>
      </c>
      <c r="M366" s="95">
        <f t="shared" si="161"/>
        <v>61.869999999999997</v>
      </c>
      <c r="N366" s="95">
        <f t="shared" si="162"/>
        <v>61.869999999999997</v>
      </c>
      <c r="O366" s="183">
        <f t="shared" si="155"/>
        <v>43.927700000000002</v>
      </c>
    </row>
    <row r="367" s="59" customFormat="1" ht="30" customHeight="1">
      <c r="A367" s="179">
        <v>473</v>
      </c>
      <c r="B367" s="180" t="s">
        <v>1203</v>
      </c>
      <c r="C367" s="181" t="s">
        <v>39</v>
      </c>
      <c r="D367" s="181">
        <v>1</v>
      </c>
      <c r="E367" s="181">
        <v>31.260000000000002</v>
      </c>
      <c r="F367" s="182">
        <v>31.728900000000003</v>
      </c>
      <c r="G367" s="182">
        <v>31.885200000000001</v>
      </c>
      <c r="H367" s="95">
        <f t="shared" si="156"/>
        <v>31.624700000000001</v>
      </c>
      <c r="I367" s="96">
        <f t="shared" si="157"/>
        <v>0.32536439571655662</v>
      </c>
      <c r="J367" s="96">
        <f t="shared" si="158"/>
        <v>1.0288299832616803</v>
      </c>
      <c r="K367" s="95">
        <f t="shared" si="159"/>
        <v>31.624699999999997</v>
      </c>
      <c r="L367" s="95">
        <f t="shared" si="160"/>
        <v>31.624699999999997</v>
      </c>
      <c r="M367" s="95">
        <f t="shared" si="161"/>
        <v>31.620000000000001</v>
      </c>
      <c r="N367" s="95">
        <f t="shared" si="162"/>
        <v>31.620000000000001</v>
      </c>
      <c r="O367" s="183">
        <f t="shared" si="155"/>
        <v>22.450200000000002</v>
      </c>
    </row>
    <row r="368" s="59" customFormat="1" ht="30" customHeight="1">
      <c r="A368" s="179">
        <v>474</v>
      </c>
      <c r="B368" s="180" t="s">
        <v>1204</v>
      </c>
      <c r="C368" s="181" t="s">
        <v>39</v>
      </c>
      <c r="D368" s="181">
        <v>1</v>
      </c>
      <c r="E368" s="181">
        <v>115.54000000000001</v>
      </c>
      <c r="F368" s="182">
        <v>117.2731</v>
      </c>
      <c r="G368" s="182">
        <v>117.85080000000001</v>
      </c>
      <c r="H368" s="95">
        <f t="shared" si="156"/>
        <v>116.88796666666667</v>
      </c>
      <c r="I368" s="96">
        <f t="shared" si="157"/>
        <v>1.202578447891584</v>
      </c>
      <c r="J368" s="96">
        <f t="shared" si="158"/>
        <v>1.0288299832616792</v>
      </c>
      <c r="K368" s="95">
        <f t="shared" si="159"/>
        <v>116.88796666666667</v>
      </c>
      <c r="L368" s="95">
        <f t="shared" si="160"/>
        <v>116.88796666666667</v>
      </c>
      <c r="M368" s="95">
        <f t="shared" si="161"/>
        <v>116.88</v>
      </c>
      <c r="N368" s="95">
        <f t="shared" si="162"/>
        <v>116.88</v>
      </c>
      <c r="O368" s="183">
        <f t="shared" si="155"/>
        <v>82.984800000000007</v>
      </c>
    </row>
    <row r="369" s="59" customFormat="1" ht="30" customHeight="1">
      <c r="A369" s="179">
        <v>475</v>
      </c>
      <c r="B369" s="180" t="s">
        <v>1205</v>
      </c>
      <c r="C369" s="181" t="s">
        <v>39</v>
      </c>
      <c r="D369" s="181">
        <v>1</v>
      </c>
      <c r="E369" s="184">
        <v>16989.150000000001</v>
      </c>
      <c r="F369" s="182">
        <v>17243.987250000002</v>
      </c>
      <c r="G369" s="182">
        <v>17328.933000000001</v>
      </c>
      <c r="H369" s="95">
        <f t="shared" si="156"/>
        <v>17187.356750000003</v>
      </c>
      <c r="I369" s="96">
        <f t="shared" si="157"/>
        <v>176.8286795741501</v>
      </c>
      <c r="J369" s="96">
        <f t="shared" si="158"/>
        <v>1.028829983261679</v>
      </c>
      <c r="K369" s="95">
        <f t="shared" si="159"/>
        <v>17187.356749999999</v>
      </c>
      <c r="L369" s="95">
        <f t="shared" si="160"/>
        <v>17187.356749999999</v>
      </c>
      <c r="M369" s="95">
        <f t="shared" si="161"/>
        <v>17187.349999999999</v>
      </c>
      <c r="N369" s="95">
        <f t="shared" si="162"/>
        <v>17187.349999999999</v>
      </c>
      <c r="O369" s="183">
        <f t="shared" si="155"/>
        <v>12203.018499999998</v>
      </c>
    </row>
    <row r="370" s="59" customFormat="1" ht="30" customHeight="1">
      <c r="A370" s="179">
        <v>476</v>
      </c>
      <c r="B370" s="180" t="s">
        <v>1206</v>
      </c>
      <c r="C370" s="181" t="s">
        <v>39</v>
      </c>
      <c r="D370" s="181">
        <v>1</v>
      </c>
      <c r="E370" s="181">
        <v>492.00999999999999</v>
      </c>
      <c r="F370" s="182">
        <v>499.39015000000001</v>
      </c>
      <c r="G370" s="182">
        <v>501.85019999999997</v>
      </c>
      <c r="H370" s="95">
        <f t="shared" si="156"/>
        <v>497.7501166666666</v>
      </c>
      <c r="I370" s="96">
        <f t="shared" si="157"/>
        <v>5.1210024419866551</v>
      </c>
      <c r="J370" s="96">
        <f t="shared" si="158"/>
        <v>1.0288299832616792</v>
      </c>
      <c r="K370" s="95">
        <f t="shared" si="159"/>
        <v>497.7501166666666</v>
      </c>
      <c r="L370" s="95">
        <f t="shared" si="160"/>
        <v>497.7501166666666</v>
      </c>
      <c r="M370" s="95">
        <f t="shared" si="161"/>
        <v>497.75</v>
      </c>
      <c r="N370" s="95">
        <f t="shared" si="162"/>
        <v>497.75</v>
      </c>
      <c r="O370" s="183">
        <f t="shared" si="155"/>
        <v>353.40250000000003</v>
      </c>
    </row>
    <row r="371" s="59" customFormat="1" ht="30" customHeight="1">
      <c r="A371" s="179">
        <v>477</v>
      </c>
      <c r="B371" s="180" t="s">
        <v>1207</v>
      </c>
      <c r="C371" s="181" t="s">
        <v>39</v>
      </c>
      <c r="D371" s="181">
        <v>1</v>
      </c>
      <c r="E371" s="181">
        <v>271.82999999999998</v>
      </c>
      <c r="F371" s="182">
        <v>275.90744999999998</v>
      </c>
      <c r="G371" s="182">
        <v>277.26659999999998</v>
      </c>
      <c r="H371" s="95">
        <f t="shared" si="156"/>
        <v>275.00135</v>
      </c>
      <c r="I371" s="96">
        <f t="shared" si="157"/>
        <v>2.8292963431743936</v>
      </c>
      <c r="J371" s="96">
        <f t="shared" si="158"/>
        <v>1.0288299832616798</v>
      </c>
      <c r="K371" s="95">
        <f t="shared" si="159"/>
        <v>275.00135</v>
      </c>
      <c r="L371" s="95">
        <f t="shared" si="160"/>
        <v>275.00135</v>
      </c>
      <c r="M371" s="95">
        <f t="shared" si="161"/>
        <v>275</v>
      </c>
      <c r="N371" s="95">
        <f t="shared" si="162"/>
        <v>275</v>
      </c>
      <c r="O371" s="183">
        <f t="shared" si="155"/>
        <v>195.25</v>
      </c>
    </row>
    <row r="372" s="59" customFormat="1" ht="30" customHeight="1">
      <c r="A372" s="179">
        <v>478</v>
      </c>
      <c r="B372" s="180" t="s">
        <v>1208</v>
      </c>
      <c r="C372" s="181" t="s">
        <v>39</v>
      </c>
      <c r="D372" s="181">
        <v>1</v>
      </c>
      <c r="E372" s="181">
        <v>788.29999999999995</v>
      </c>
      <c r="F372" s="182">
        <v>800.1244999999999</v>
      </c>
      <c r="G372" s="182">
        <v>804.06599999999992</v>
      </c>
      <c r="H372" s="95">
        <f t="shared" si="156"/>
        <v>797.49683333333326</v>
      </c>
      <c r="I372" s="96">
        <f t="shared" si="157"/>
        <v>8.2048865368957387</v>
      </c>
      <c r="J372" s="96">
        <f t="shared" si="158"/>
        <v>1.0288299832616774</v>
      </c>
      <c r="K372" s="95">
        <f t="shared" si="159"/>
        <v>797.49683333333326</v>
      </c>
      <c r="L372" s="95">
        <f t="shared" si="160"/>
        <v>797.49683333333326</v>
      </c>
      <c r="M372" s="95">
        <f t="shared" si="161"/>
        <v>797.49000000000001</v>
      </c>
      <c r="N372" s="95">
        <f t="shared" si="162"/>
        <v>797.49000000000001</v>
      </c>
      <c r="O372" s="183">
        <f t="shared" si="155"/>
        <v>566.21789999999999</v>
      </c>
    </row>
    <row r="373" s="59" customFormat="1" ht="30" customHeight="1">
      <c r="A373" s="179">
        <v>479</v>
      </c>
      <c r="B373" s="180" t="s">
        <v>1209</v>
      </c>
      <c r="C373" s="181" t="s">
        <v>39</v>
      </c>
      <c r="D373" s="181">
        <v>1</v>
      </c>
      <c r="E373" s="184">
        <v>9445.9799999999996</v>
      </c>
      <c r="F373" s="182">
        <v>9587.6697000000004</v>
      </c>
      <c r="G373" s="182">
        <v>9634.8995999999988</v>
      </c>
      <c r="H373" s="95">
        <f t="shared" si="156"/>
        <v>9556.1831000000002</v>
      </c>
      <c r="I373" s="96">
        <f t="shared" si="157"/>
        <v>98.316876988185342</v>
      </c>
      <c r="J373" s="96">
        <f t="shared" si="158"/>
        <v>1.0288299832616783</v>
      </c>
      <c r="K373" s="95">
        <f t="shared" si="159"/>
        <v>9556.1830999999984</v>
      </c>
      <c r="L373" s="95">
        <f t="shared" si="160"/>
        <v>9556.1830999999984</v>
      </c>
      <c r="M373" s="95">
        <f t="shared" si="161"/>
        <v>9556.1800000000003</v>
      </c>
      <c r="N373" s="95">
        <f t="shared" si="162"/>
        <v>9556.1800000000003</v>
      </c>
      <c r="O373" s="183">
        <f t="shared" si="155"/>
        <v>6784.8878000000004</v>
      </c>
    </row>
    <row r="374" s="59" customFormat="1" ht="30" customHeight="1">
      <c r="A374" s="179">
        <v>480</v>
      </c>
      <c r="B374" s="180" t="s">
        <v>1210</v>
      </c>
      <c r="C374" s="181" t="s">
        <v>39</v>
      </c>
      <c r="D374" s="181">
        <v>1</v>
      </c>
      <c r="E374" s="184">
        <v>9445.9799999999996</v>
      </c>
      <c r="F374" s="182">
        <v>9587.6697000000004</v>
      </c>
      <c r="G374" s="182">
        <v>9634.8995999999988</v>
      </c>
      <c r="H374" s="95">
        <f t="shared" si="156"/>
        <v>9556.1831000000002</v>
      </c>
      <c r="I374" s="96">
        <f t="shared" si="157"/>
        <v>98.316876988185342</v>
      </c>
      <c r="J374" s="96">
        <f t="shared" si="158"/>
        <v>1.0288299832616783</v>
      </c>
      <c r="K374" s="95">
        <f t="shared" si="159"/>
        <v>9556.1830999999984</v>
      </c>
      <c r="L374" s="95">
        <f t="shared" si="160"/>
        <v>9556.1830999999984</v>
      </c>
      <c r="M374" s="95">
        <f t="shared" si="161"/>
        <v>9556.1800000000003</v>
      </c>
      <c r="N374" s="95">
        <f t="shared" si="162"/>
        <v>9556.1800000000003</v>
      </c>
      <c r="O374" s="183">
        <f t="shared" si="155"/>
        <v>6784.8878000000004</v>
      </c>
    </row>
    <row r="375" s="59" customFormat="1" ht="30" customHeight="1">
      <c r="A375" s="179">
        <v>481</v>
      </c>
      <c r="B375" s="180" t="s">
        <v>1211</v>
      </c>
      <c r="C375" s="181" t="s">
        <v>39</v>
      </c>
      <c r="D375" s="181">
        <v>1</v>
      </c>
      <c r="E375" s="184">
        <v>14936.870000000001</v>
      </c>
      <c r="F375" s="182">
        <v>15160.923050000001</v>
      </c>
      <c r="G375" s="182">
        <v>15235.607400000001</v>
      </c>
      <c r="H375" s="95">
        <f t="shared" si="156"/>
        <v>15111.133483333333</v>
      </c>
      <c r="I375" s="96">
        <f t="shared" si="157"/>
        <v>155.46787208722853</v>
      </c>
      <c r="J375" s="96">
        <f t="shared" si="158"/>
        <v>1.0288299832616805</v>
      </c>
      <c r="K375" s="95">
        <f t="shared" si="159"/>
        <v>15111.133483333333</v>
      </c>
      <c r="L375" s="95">
        <f t="shared" si="160"/>
        <v>15111.133483333333</v>
      </c>
      <c r="M375" s="95">
        <f t="shared" si="161"/>
        <v>15111.129999999999</v>
      </c>
      <c r="N375" s="95">
        <f t="shared" si="162"/>
        <v>15111.129999999999</v>
      </c>
      <c r="O375" s="183">
        <f t="shared" si="155"/>
        <v>10728.9023</v>
      </c>
    </row>
    <row r="376" s="59" customFormat="1" ht="30" customHeight="1">
      <c r="A376" s="179">
        <v>482</v>
      </c>
      <c r="B376" s="180" t="s">
        <v>1212</v>
      </c>
      <c r="C376" s="181" t="s">
        <v>39</v>
      </c>
      <c r="D376" s="181">
        <v>1</v>
      </c>
      <c r="E376" s="184">
        <v>14936.870000000001</v>
      </c>
      <c r="F376" s="182">
        <v>15160.923050000001</v>
      </c>
      <c r="G376" s="182">
        <v>15235.607400000001</v>
      </c>
      <c r="H376" s="95">
        <f t="shared" si="156"/>
        <v>15111.133483333333</v>
      </c>
      <c r="I376" s="96">
        <f t="shared" si="157"/>
        <v>155.46787208722853</v>
      </c>
      <c r="J376" s="96">
        <f t="shared" si="158"/>
        <v>1.0288299832616805</v>
      </c>
      <c r="K376" s="95">
        <f t="shared" si="159"/>
        <v>15111.133483333333</v>
      </c>
      <c r="L376" s="95">
        <f t="shared" si="160"/>
        <v>15111.133483333333</v>
      </c>
      <c r="M376" s="95">
        <f t="shared" si="161"/>
        <v>15111.129999999999</v>
      </c>
      <c r="N376" s="95">
        <f t="shared" si="162"/>
        <v>15111.129999999999</v>
      </c>
      <c r="O376" s="183">
        <f t="shared" si="155"/>
        <v>10728.9023</v>
      </c>
    </row>
    <row r="377" s="59" customFormat="1" ht="30" customHeight="1">
      <c r="A377" s="179">
        <v>483</v>
      </c>
      <c r="B377" s="180" t="s">
        <v>1213</v>
      </c>
      <c r="C377" s="181" t="s">
        <v>39</v>
      </c>
      <c r="D377" s="181">
        <v>1</v>
      </c>
      <c r="E377" s="184">
        <v>6931.5699999999997</v>
      </c>
      <c r="F377" s="182">
        <v>7035.5435499999994</v>
      </c>
      <c r="G377" s="182">
        <v>7070.2013999999999</v>
      </c>
      <c r="H377" s="95">
        <f t="shared" si="156"/>
        <v>7012.4383166666667</v>
      </c>
      <c r="I377" s="96">
        <f t="shared" si="157"/>
        <v>72.146067959597346</v>
      </c>
      <c r="J377" s="96">
        <f t="shared" si="158"/>
        <v>1.0288299832616805</v>
      </c>
      <c r="K377" s="95">
        <f t="shared" si="159"/>
        <v>7012.4383166666667</v>
      </c>
      <c r="L377" s="95">
        <f t="shared" si="160"/>
        <v>7012.4383166666667</v>
      </c>
      <c r="M377" s="95">
        <f t="shared" si="161"/>
        <v>7012.4300000000003</v>
      </c>
      <c r="N377" s="95">
        <f t="shared" si="162"/>
        <v>7012.4300000000003</v>
      </c>
      <c r="O377" s="183">
        <f t="shared" si="155"/>
        <v>4978.8253000000004</v>
      </c>
    </row>
    <row r="378" s="59" customFormat="1" ht="30" customHeight="1">
      <c r="A378" s="179">
        <v>484</v>
      </c>
      <c r="B378" s="180" t="s">
        <v>1214</v>
      </c>
      <c r="C378" s="181" t="s">
        <v>39</v>
      </c>
      <c r="D378" s="181">
        <v>1</v>
      </c>
      <c r="E378" s="184">
        <v>6931.5699999999997</v>
      </c>
      <c r="F378" s="182">
        <v>7035.5435499999994</v>
      </c>
      <c r="G378" s="182">
        <v>7070.2013999999999</v>
      </c>
      <c r="H378" s="95">
        <f t="shared" si="156"/>
        <v>7012.4383166666667</v>
      </c>
      <c r="I378" s="96">
        <f t="shared" si="157"/>
        <v>72.146067959597346</v>
      </c>
      <c r="J378" s="96">
        <f t="shared" si="158"/>
        <v>1.0288299832616805</v>
      </c>
      <c r="K378" s="95">
        <f t="shared" si="159"/>
        <v>7012.4383166666667</v>
      </c>
      <c r="L378" s="95">
        <f t="shared" si="160"/>
        <v>7012.4383166666667</v>
      </c>
      <c r="M378" s="95">
        <f t="shared" si="161"/>
        <v>7012.4300000000003</v>
      </c>
      <c r="N378" s="95">
        <f t="shared" si="162"/>
        <v>7012.4300000000003</v>
      </c>
      <c r="O378" s="183">
        <f t="shared" si="155"/>
        <v>4978.8253000000004</v>
      </c>
    </row>
    <row r="379" s="59" customFormat="1" ht="30" customHeight="1">
      <c r="A379" s="179">
        <v>485</v>
      </c>
      <c r="B379" s="180" t="s">
        <v>1215</v>
      </c>
      <c r="C379" s="181" t="s">
        <v>39</v>
      </c>
      <c r="D379" s="181">
        <v>1</v>
      </c>
      <c r="E379" s="181">
        <v>550.45000000000005</v>
      </c>
      <c r="F379" s="182">
        <v>558.70675000000006</v>
      </c>
      <c r="G379" s="182">
        <v>561.45900000000006</v>
      </c>
      <c r="H379" s="95">
        <f t="shared" si="156"/>
        <v>556.87191666666672</v>
      </c>
      <c r="I379" s="96">
        <f t="shared" si="157"/>
        <v>5.7292652470306713</v>
      </c>
      <c r="J379" s="96">
        <f t="shared" si="158"/>
        <v>1.0288299832616814</v>
      </c>
      <c r="K379" s="95">
        <f t="shared" si="159"/>
        <v>556.87191666666672</v>
      </c>
      <c r="L379" s="95">
        <f t="shared" si="160"/>
        <v>556.87191666666672</v>
      </c>
      <c r="M379" s="95">
        <f t="shared" si="161"/>
        <v>556.87</v>
      </c>
      <c r="N379" s="95">
        <f t="shared" si="162"/>
        <v>556.87</v>
      </c>
      <c r="O379" s="183">
        <f t="shared" si="155"/>
        <v>395.3777</v>
      </c>
    </row>
    <row r="380" s="59" customFormat="1" ht="30" customHeight="1">
      <c r="A380" s="179">
        <v>486</v>
      </c>
      <c r="B380" s="180" t="s">
        <v>1216</v>
      </c>
      <c r="C380" s="181" t="s">
        <v>39</v>
      </c>
      <c r="D380" s="181">
        <v>1</v>
      </c>
      <c r="E380" s="181">
        <v>160.38</v>
      </c>
      <c r="F380" s="182">
        <v>162.78569999999999</v>
      </c>
      <c r="G380" s="182">
        <v>163.58760000000001</v>
      </c>
      <c r="H380" s="95">
        <f t="shared" si="156"/>
        <v>162.25110000000001</v>
      </c>
      <c r="I380" s="96">
        <f t="shared" si="157"/>
        <v>1.6692879649718966</v>
      </c>
      <c r="J380" s="96">
        <f t="shared" si="158"/>
        <v>1.028829983261683</v>
      </c>
      <c r="K380" s="95">
        <f t="shared" si="159"/>
        <v>162.25110000000001</v>
      </c>
      <c r="L380" s="95">
        <f t="shared" si="160"/>
        <v>162.25110000000001</v>
      </c>
      <c r="M380" s="95">
        <f t="shared" si="161"/>
        <v>162.25</v>
      </c>
      <c r="N380" s="95">
        <f t="shared" si="162"/>
        <v>162.25</v>
      </c>
      <c r="O380" s="183">
        <f t="shared" si="155"/>
        <v>115.19750000000001</v>
      </c>
    </row>
    <row r="381" s="59" customFormat="1" ht="30" customHeight="1">
      <c r="A381" s="179">
        <v>487</v>
      </c>
      <c r="B381" s="180" t="s">
        <v>1217</v>
      </c>
      <c r="C381" s="181" t="s">
        <v>39</v>
      </c>
      <c r="D381" s="181">
        <v>1</v>
      </c>
      <c r="E381" s="181">
        <v>315.31</v>
      </c>
      <c r="F381" s="182">
        <v>320.03964999999999</v>
      </c>
      <c r="G381" s="182">
        <v>321.61619999999999</v>
      </c>
      <c r="H381" s="95">
        <f t="shared" si="156"/>
        <v>318.9886166666667</v>
      </c>
      <c r="I381" s="96">
        <f t="shared" si="157"/>
        <v>3.2818505314583262</v>
      </c>
      <c r="J381" s="96">
        <f t="shared" si="158"/>
        <v>1.0288299832616783</v>
      </c>
      <c r="K381" s="95">
        <f t="shared" si="159"/>
        <v>318.98861666666664</v>
      </c>
      <c r="L381" s="95">
        <f t="shared" si="160"/>
        <v>318.98861666666664</v>
      </c>
      <c r="M381" s="95">
        <f t="shared" si="161"/>
        <v>318.98000000000002</v>
      </c>
      <c r="N381" s="95">
        <f t="shared" si="162"/>
        <v>318.98000000000002</v>
      </c>
      <c r="O381" s="183">
        <f t="shared" si="155"/>
        <v>226.47580000000002</v>
      </c>
    </row>
    <row r="382" s="59" customFormat="1" ht="30" customHeight="1">
      <c r="A382" s="179">
        <v>488</v>
      </c>
      <c r="B382" s="180" t="s">
        <v>1218</v>
      </c>
      <c r="C382" s="181" t="s">
        <v>39</v>
      </c>
      <c r="D382" s="181">
        <v>1</v>
      </c>
      <c r="E382" s="181">
        <v>330.26999999999998</v>
      </c>
      <c r="F382" s="182">
        <v>335.22404999999998</v>
      </c>
      <c r="G382" s="182">
        <v>336.87539999999996</v>
      </c>
      <c r="H382" s="95">
        <f t="shared" si="156"/>
        <v>334.12314999999995</v>
      </c>
      <c r="I382" s="96">
        <f t="shared" si="157"/>
        <v>3.4375591482183876</v>
      </c>
      <c r="J382" s="96">
        <f t="shared" si="158"/>
        <v>1.028829983261677</v>
      </c>
      <c r="K382" s="95">
        <f t="shared" si="159"/>
        <v>334.12314999999995</v>
      </c>
      <c r="L382" s="95">
        <f t="shared" si="160"/>
        <v>334.12314999999995</v>
      </c>
      <c r="M382" s="95">
        <f t="shared" si="161"/>
        <v>334.12</v>
      </c>
      <c r="N382" s="95">
        <f t="shared" si="162"/>
        <v>334.12</v>
      </c>
      <c r="O382" s="183">
        <f t="shared" si="155"/>
        <v>237.22520000000003</v>
      </c>
    </row>
    <row r="383" s="59" customFormat="1" ht="30" customHeight="1">
      <c r="A383" s="179">
        <v>489</v>
      </c>
      <c r="B383" s="180" t="s">
        <v>1219</v>
      </c>
      <c r="C383" s="181" t="s">
        <v>39</v>
      </c>
      <c r="D383" s="181">
        <v>1</v>
      </c>
      <c r="E383" s="181">
        <v>451.23000000000002</v>
      </c>
      <c r="F383" s="182">
        <v>457.99844999999999</v>
      </c>
      <c r="G383" s="182">
        <v>460.25460000000004</v>
      </c>
      <c r="H383" s="95">
        <f t="shared" si="156"/>
        <v>456.49435</v>
      </c>
      <c r="I383" s="96">
        <f t="shared" si="157"/>
        <v>4.6965507446955197</v>
      </c>
      <c r="J383" s="96">
        <f t="shared" si="158"/>
        <v>1.0288299832616812</v>
      </c>
      <c r="K383" s="95">
        <f t="shared" si="159"/>
        <v>456.49435</v>
      </c>
      <c r="L383" s="95">
        <f t="shared" si="160"/>
        <v>456.49435</v>
      </c>
      <c r="M383" s="95">
        <f t="shared" si="161"/>
        <v>456.49000000000001</v>
      </c>
      <c r="N383" s="95">
        <f t="shared" si="162"/>
        <v>456.49000000000001</v>
      </c>
      <c r="O383" s="183">
        <f t="shared" si="155"/>
        <v>324.10790000000003</v>
      </c>
    </row>
    <row r="384" s="59" customFormat="1" ht="30" customHeight="1">
      <c r="A384" s="179">
        <v>490</v>
      </c>
      <c r="B384" s="180" t="s">
        <v>1220</v>
      </c>
      <c r="C384" s="181" t="s">
        <v>39</v>
      </c>
      <c r="D384" s="181">
        <v>1</v>
      </c>
      <c r="E384" s="184">
        <v>2988.7199999999998</v>
      </c>
      <c r="F384" s="182">
        <v>3033.5508</v>
      </c>
      <c r="G384" s="182">
        <v>3048.4943999999996</v>
      </c>
      <c r="H384" s="95">
        <f t="shared" si="156"/>
        <v>3023.5884000000001</v>
      </c>
      <c r="I384" s="96">
        <f t="shared" si="157"/>
        <v>31.107584029622046</v>
      </c>
      <c r="J384" s="96">
        <f t="shared" si="158"/>
        <v>1.0288299832616783</v>
      </c>
      <c r="K384" s="95">
        <f t="shared" si="159"/>
        <v>3023.5883999999996</v>
      </c>
      <c r="L384" s="95">
        <f t="shared" si="160"/>
        <v>3023.5883999999996</v>
      </c>
      <c r="M384" s="95">
        <f t="shared" si="161"/>
        <v>3023.5799999999999</v>
      </c>
      <c r="N384" s="95">
        <f t="shared" si="162"/>
        <v>3023.5799999999999</v>
      </c>
      <c r="O384" s="183">
        <f t="shared" si="155"/>
        <v>2146.7417999999998</v>
      </c>
    </row>
    <row r="385" s="59" customFormat="1" ht="30" customHeight="1">
      <c r="A385" s="179">
        <v>491</v>
      </c>
      <c r="B385" s="180" t="s">
        <v>1221</v>
      </c>
      <c r="C385" s="181" t="s">
        <v>39</v>
      </c>
      <c r="D385" s="181">
        <v>1</v>
      </c>
      <c r="E385" s="184">
        <v>11624.66</v>
      </c>
      <c r="F385" s="182">
        <v>11799.0299</v>
      </c>
      <c r="G385" s="182">
        <v>11857.153200000001</v>
      </c>
      <c r="H385" s="95">
        <f t="shared" si="156"/>
        <v>11760.281033333333</v>
      </c>
      <c r="I385" s="96">
        <f t="shared" si="157"/>
        <v>120.99329738677014</v>
      </c>
      <c r="J385" s="96">
        <f t="shared" si="158"/>
        <v>1.0288299832616823</v>
      </c>
      <c r="K385" s="95">
        <f t="shared" si="159"/>
        <v>11760.281033333333</v>
      </c>
      <c r="L385" s="95">
        <f t="shared" si="160"/>
        <v>11760.281033333333</v>
      </c>
      <c r="M385" s="95">
        <f t="shared" si="161"/>
        <v>11760.280000000001</v>
      </c>
      <c r="N385" s="95">
        <f t="shared" si="162"/>
        <v>11760.280000000001</v>
      </c>
      <c r="O385" s="183">
        <f t="shared" si="155"/>
        <v>8349.7988000000005</v>
      </c>
    </row>
    <row r="386" s="59" customFormat="1" ht="30" customHeight="1">
      <c r="A386" s="179">
        <v>492</v>
      </c>
      <c r="B386" s="180" t="s">
        <v>1222</v>
      </c>
      <c r="C386" s="181" t="s">
        <v>39</v>
      </c>
      <c r="D386" s="181">
        <v>1</v>
      </c>
      <c r="E386" s="184">
        <v>3737.6199999999999</v>
      </c>
      <c r="F386" s="182">
        <v>3793.6842999999999</v>
      </c>
      <c r="G386" s="182">
        <v>3812.3723999999997</v>
      </c>
      <c r="H386" s="95">
        <f t="shared" si="156"/>
        <v>3781.2255666666665</v>
      </c>
      <c r="I386" s="96">
        <f t="shared" si="157"/>
        <v>38.902382364622973</v>
      </c>
      <c r="J386" s="96">
        <f t="shared" si="158"/>
        <v>1.0288299832616785</v>
      </c>
      <c r="K386" s="95">
        <f t="shared" si="159"/>
        <v>3781.2255666666665</v>
      </c>
      <c r="L386" s="95">
        <f t="shared" si="160"/>
        <v>3781.2255666666665</v>
      </c>
      <c r="M386" s="95">
        <f t="shared" si="161"/>
        <v>3781.2199999999998</v>
      </c>
      <c r="N386" s="95">
        <f t="shared" si="162"/>
        <v>3781.2199999999998</v>
      </c>
      <c r="O386" s="183">
        <f t="shared" si="155"/>
        <v>2684.6661999999997</v>
      </c>
    </row>
    <row r="387" s="59" customFormat="1" ht="30" customHeight="1">
      <c r="A387" s="179">
        <v>493</v>
      </c>
      <c r="B387" s="180" t="s">
        <v>1223</v>
      </c>
      <c r="C387" s="181" t="s">
        <v>39</v>
      </c>
      <c r="D387" s="181">
        <v>1</v>
      </c>
      <c r="E387" s="184">
        <v>3737.6199999999999</v>
      </c>
      <c r="F387" s="182">
        <v>3793.6842999999999</v>
      </c>
      <c r="G387" s="182">
        <v>3812.3723999999997</v>
      </c>
      <c r="H387" s="95">
        <f t="shared" si="156"/>
        <v>3781.2255666666665</v>
      </c>
      <c r="I387" s="96">
        <f t="shared" si="157"/>
        <v>38.902382364622973</v>
      </c>
      <c r="J387" s="96">
        <f t="shared" si="158"/>
        <v>1.0288299832616785</v>
      </c>
      <c r="K387" s="95">
        <f t="shared" si="159"/>
        <v>3781.2255666666665</v>
      </c>
      <c r="L387" s="95">
        <f t="shared" si="160"/>
        <v>3781.2255666666665</v>
      </c>
      <c r="M387" s="95">
        <f t="shared" si="161"/>
        <v>3781.2199999999998</v>
      </c>
      <c r="N387" s="95">
        <f t="shared" si="162"/>
        <v>3781.2199999999998</v>
      </c>
      <c r="O387" s="183">
        <f t="shared" si="155"/>
        <v>2684.6661999999997</v>
      </c>
    </row>
    <row r="388" s="59" customFormat="1" ht="30" customHeight="1">
      <c r="A388" s="179">
        <v>494</v>
      </c>
      <c r="B388" s="180" t="s">
        <v>1224</v>
      </c>
      <c r="C388" s="181" t="s">
        <v>39</v>
      </c>
      <c r="D388" s="181">
        <v>1</v>
      </c>
      <c r="E388" s="181">
        <v>486.56999999999999</v>
      </c>
      <c r="F388" s="182">
        <v>493.86854999999997</v>
      </c>
      <c r="G388" s="182">
        <v>496.3014</v>
      </c>
      <c r="H388" s="95">
        <f t="shared" si="156"/>
        <v>492.24664999999999</v>
      </c>
      <c r="I388" s="96">
        <f t="shared" si="157"/>
        <v>5.0643811268011802</v>
      </c>
      <c r="J388" s="96">
        <f t="shared" si="158"/>
        <v>1.0288299832616798</v>
      </c>
      <c r="K388" s="95">
        <f t="shared" si="159"/>
        <v>492.24664999999993</v>
      </c>
      <c r="L388" s="95">
        <f t="shared" si="160"/>
        <v>492.24664999999993</v>
      </c>
      <c r="M388" s="95">
        <f t="shared" si="161"/>
        <v>492.24000000000001</v>
      </c>
      <c r="N388" s="95">
        <f t="shared" si="162"/>
        <v>492.24000000000001</v>
      </c>
      <c r="O388" s="183">
        <f t="shared" ref="O388:O451" si="163">N388-(N388*0.29)</f>
        <v>349.49040000000002</v>
      </c>
    </row>
    <row r="389" s="59" customFormat="1" ht="30" customHeight="1">
      <c r="A389" s="179">
        <v>495</v>
      </c>
      <c r="B389" s="180" t="s">
        <v>1225</v>
      </c>
      <c r="C389" s="181" t="s">
        <v>39</v>
      </c>
      <c r="D389" s="181">
        <v>1</v>
      </c>
      <c r="E389" s="181">
        <v>278.62</v>
      </c>
      <c r="F389" s="182">
        <v>282.79930000000002</v>
      </c>
      <c r="G389" s="182">
        <v>284.19240000000002</v>
      </c>
      <c r="H389" s="95">
        <f t="shared" si="156"/>
        <v>281.87056666666666</v>
      </c>
      <c r="I389" s="96">
        <f t="shared" si="157"/>
        <v>2.8999689038562777</v>
      </c>
      <c r="J389" s="96">
        <f t="shared" si="158"/>
        <v>1.028829983261683</v>
      </c>
      <c r="K389" s="95">
        <f t="shared" si="159"/>
        <v>281.87056666666666</v>
      </c>
      <c r="L389" s="95">
        <f t="shared" si="160"/>
        <v>281.87056666666666</v>
      </c>
      <c r="M389" s="95">
        <f t="shared" si="161"/>
        <v>281.87</v>
      </c>
      <c r="N389" s="95">
        <f t="shared" si="162"/>
        <v>281.87</v>
      </c>
      <c r="O389" s="183">
        <f t="shared" si="163"/>
        <v>200.1277</v>
      </c>
    </row>
    <row r="390" s="59" customFormat="1" ht="30" customHeight="1">
      <c r="A390" s="179">
        <v>496</v>
      </c>
      <c r="B390" s="180" t="s">
        <v>1226</v>
      </c>
      <c r="C390" s="181" t="s">
        <v>39</v>
      </c>
      <c r="D390" s="181">
        <v>1</v>
      </c>
      <c r="E390" s="181">
        <v>139.97999999999999</v>
      </c>
      <c r="F390" s="182">
        <v>142.0797</v>
      </c>
      <c r="G390" s="182">
        <v>142.77959999999999</v>
      </c>
      <c r="H390" s="95">
        <f t="shared" si="156"/>
        <v>141.6131</v>
      </c>
      <c r="I390" s="96">
        <f t="shared" si="157"/>
        <v>1.4569580330263476</v>
      </c>
      <c r="J390" s="96">
        <f t="shared" si="158"/>
        <v>1.028829983261681</v>
      </c>
      <c r="K390" s="95">
        <f t="shared" si="159"/>
        <v>141.61309999999997</v>
      </c>
      <c r="L390" s="95">
        <f t="shared" si="160"/>
        <v>141.61309999999997</v>
      </c>
      <c r="M390" s="95">
        <f t="shared" si="161"/>
        <v>141.61000000000001</v>
      </c>
      <c r="N390" s="95">
        <f t="shared" si="162"/>
        <v>141.61000000000001</v>
      </c>
      <c r="O390" s="183">
        <f t="shared" si="163"/>
        <v>100.54310000000001</v>
      </c>
    </row>
    <row r="391" s="59" customFormat="1" ht="30" customHeight="1">
      <c r="A391" s="179">
        <v>497</v>
      </c>
      <c r="B391" s="180" t="s">
        <v>1227</v>
      </c>
      <c r="C391" s="181" t="s">
        <v>39</v>
      </c>
      <c r="D391" s="181">
        <v>1</v>
      </c>
      <c r="E391" s="184">
        <v>1352.3299999999999</v>
      </c>
      <c r="F391" s="182">
        <v>1372.6149499999999</v>
      </c>
      <c r="G391" s="182">
        <v>1379.3765999999998</v>
      </c>
      <c r="H391" s="95">
        <f t="shared" si="156"/>
        <v>1368.1071833333333</v>
      </c>
      <c r="I391" s="96">
        <f t="shared" si="157"/>
        <v>14.075496905290132</v>
      </c>
      <c r="J391" s="96">
        <f t="shared" si="158"/>
        <v>1.0288299832616767</v>
      </c>
      <c r="K391" s="95">
        <f t="shared" si="159"/>
        <v>1368.1071833333331</v>
      </c>
      <c r="L391" s="95">
        <f t="shared" si="160"/>
        <v>1368.1071833333331</v>
      </c>
      <c r="M391" s="95">
        <f t="shared" si="161"/>
        <v>1368.0999999999999</v>
      </c>
      <c r="N391" s="95">
        <f t="shared" si="162"/>
        <v>1368.0999999999999</v>
      </c>
      <c r="O391" s="183">
        <f t="shared" si="163"/>
        <v>971.35099999999989</v>
      </c>
    </row>
    <row r="392" s="59" customFormat="1" ht="30" customHeight="1">
      <c r="A392" s="179">
        <v>498</v>
      </c>
      <c r="B392" s="180" t="s">
        <v>1228</v>
      </c>
      <c r="C392" s="181" t="s">
        <v>39</v>
      </c>
      <c r="D392" s="181">
        <v>1</v>
      </c>
      <c r="E392" s="184">
        <v>1352.3299999999999</v>
      </c>
      <c r="F392" s="182">
        <v>1372.6149499999999</v>
      </c>
      <c r="G392" s="182">
        <v>1379.3765999999998</v>
      </c>
      <c r="H392" s="95">
        <f t="shared" si="156"/>
        <v>1368.1071833333333</v>
      </c>
      <c r="I392" s="96">
        <f t="shared" si="157"/>
        <v>14.075496905290132</v>
      </c>
      <c r="J392" s="96">
        <f t="shared" si="158"/>
        <v>1.0288299832616767</v>
      </c>
      <c r="K392" s="95">
        <f t="shared" si="159"/>
        <v>1368.1071833333331</v>
      </c>
      <c r="L392" s="95">
        <f t="shared" si="160"/>
        <v>1368.1071833333331</v>
      </c>
      <c r="M392" s="95">
        <f t="shared" si="161"/>
        <v>1368.0999999999999</v>
      </c>
      <c r="N392" s="95">
        <f t="shared" si="162"/>
        <v>1368.0999999999999</v>
      </c>
      <c r="O392" s="183">
        <f t="shared" si="163"/>
        <v>971.35099999999989</v>
      </c>
    </row>
    <row r="393" s="59" customFormat="1" ht="30" customHeight="1">
      <c r="A393" s="179">
        <v>499</v>
      </c>
      <c r="B393" s="180" t="s">
        <v>1229</v>
      </c>
      <c r="C393" s="181" t="s">
        <v>39</v>
      </c>
      <c r="D393" s="181">
        <v>1</v>
      </c>
      <c r="E393" s="184">
        <v>1304.77</v>
      </c>
      <c r="F393" s="182">
        <v>1324.3415499999999</v>
      </c>
      <c r="G393" s="182">
        <v>1330.8653999999999</v>
      </c>
      <c r="H393" s="95">
        <f t="shared" si="156"/>
        <v>1319.9923166666665</v>
      </c>
      <c r="I393" s="96">
        <f t="shared" si="157"/>
        <v>13.580476730617082</v>
      </c>
      <c r="J393" s="96">
        <f t="shared" si="158"/>
        <v>1.0288299832616765</v>
      </c>
      <c r="K393" s="95">
        <f t="shared" si="159"/>
        <v>1319.9923166666663</v>
      </c>
      <c r="L393" s="95">
        <f t="shared" si="160"/>
        <v>1319.9923166666663</v>
      </c>
      <c r="M393" s="95">
        <f t="shared" si="161"/>
        <v>1319.99</v>
      </c>
      <c r="N393" s="95">
        <f t="shared" si="162"/>
        <v>1319.99</v>
      </c>
      <c r="O393" s="183">
        <f t="shared" si="163"/>
        <v>937.19290000000001</v>
      </c>
    </row>
    <row r="394" s="59" customFormat="1" ht="30" customHeight="1">
      <c r="A394" s="179">
        <v>500</v>
      </c>
      <c r="B394" s="180" t="s">
        <v>1230</v>
      </c>
      <c r="C394" s="181" t="s">
        <v>39</v>
      </c>
      <c r="D394" s="181">
        <v>1</v>
      </c>
      <c r="E394" s="184">
        <v>1304.77</v>
      </c>
      <c r="F394" s="182">
        <v>1324.3415499999999</v>
      </c>
      <c r="G394" s="182">
        <v>1330.8653999999999</v>
      </c>
      <c r="H394" s="95">
        <f t="shared" si="156"/>
        <v>1319.9923166666665</v>
      </c>
      <c r="I394" s="96">
        <f t="shared" si="157"/>
        <v>13.580476730617082</v>
      </c>
      <c r="J394" s="96">
        <f t="shared" si="158"/>
        <v>1.0288299832616765</v>
      </c>
      <c r="K394" s="95">
        <f t="shared" si="159"/>
        <v>1319.9923166666663</v>
      </c>
      <c r="L394" s="95">
        <f t="shared" si="160"/>
        <v>1319.9923166666663</v>
      </c>
      <c r="M394" s="95">
        <f t="shared" si="161"/>
        <v>1319.99</v>
      </c>
      <c r="N394" s="95">
        <f t="shared" si="162"/>
        <v>1319.99</v>
      </c>
      <c r="O394" s="183">
        <f t="shared" si="163"/>
        <v>937.19290000000001</v>
      </c>
    </row>
    <row r="395" s="59" customFormat="1" ht="30" customHeight="1">
      <c r="A395" s="179">
        <v>501</v>
      </c>
      <c r="B395" s="180" t="s">
        <v>1231</v>
      </c>
      <c r="C395" s="181" t="s">
        <v>39</v>
      </c>
      <c r="D395" s="181">
        <v>1</v>
      </c>
      <c r="E395" s="181">
        <v>226.97</v>
      </c>
      <c r="F395" s="182">
        <v>230.37455</v>
      </c>
      <c r="G395" s="182">
        <v>231.5094</v>
      </c>
      <c r="H395" s="95">
        <f t="shared" si="156"/>
        <v>229.61798333333334</v>
      </c>
      <c r="I395" s="96">
        <f t="shared" si="157"/>
        <v>2.3623786594941412</v>
      </c>
      <c r="J395" s="96">
        <f t="shared" si="158"/>
        <v>1.0288299832616803</v>
      </c>
      <c r="K395" s="95">
        <f t="shared" si="159"/>
        <v>229.61798333333334</v>
      </c>
      <c r="L395" s="95">
        <f t="shared" si="160"/>
        <v>229.61798333333334</v>
      </c>
      <c r="M395" s="95">
        <f t="shared" si="161"/>
        <v>229.61000000000001</v>
      </c>
      <c r="N395" s="95">
        <f t="shared" si="162"/>
        <v>229.61000000000001</v>
      </c>
      <c r="O395" s="183">
        <f t="shared" si="163"/>
        <v>163.0231</v>
      </c>
    </row>
    <row r="396" s="59" customFormat="1" ht="30" customHeight="1">
      <c r="A396" s="179">
        <v>502</v>
      </c>
      <c r="B396" s="180" t="s">
        <v>1232</v>
      </c>
      <c r="C396" s="181" t="s">
        <v>39</v>
      </c>
      <c r="D396" s="181">
        <v>1</v>
      </c>
      <c r="E396" s="181">
        <v>762.48000000000002</v>
      </c>
      <c r="F396" s="182">
        <v>773.91719999999998</v>
      </c>
      <c r="G396" s="182">
        <v>777.7296</v>
      </c>
      <c r="H396" s="95">
        <f t="shared" si="156"/>
        <v>771.37559999999996</v>
      </c>
      <c r="I396" s="96">
        <f t="shared" si="157"/>
        <v>7.9361434563646727</v>
      </c>
      <c r="J396" s="96">
        <f t="shared" si="158"/>
        <v>1.0288299832616787</v>
      </c>
      <c r="K396" s="95">
        <f t="shared" si="159"/>
        <v>771.37559999999996</v>
      </c>
      <c r="L396" s="95">
        <f t="shared" si="160"/>
        <v>771.37559999999996</v>
      </c>
      <c r="M396" s="95">
        <f t="shared" si="161"/>
        <v>771.37</v>
      </c>
      <c r="N396" s="95">
        <f t="shared" si="162"/>
        <v>771.37</v>
      </c>
      <c r="O396" s="183">
        <f t="shared" si="163"/>
        <v>547.67270000000008</v>
      </c>
    </row>
    <row r="397" s="59" customFormat="1" ht="30" customHeight="1">
      <c r="A397" s="179">
        <v>503</v>
      </c>
      <c r="B397" s="180" t="s">
        <v>1233</v>
      </c>
      <c r="C397" s="181" t="s">
        <v>39</v>
      </c>
      <c r="D397" s="181">
        <v>1</v>
      </c>
      <c r="E397" s="181">
        <v>762.48000000000002</v>
      </c>
      <c r="F397" s="182">
        <v>773.91719999999998</v>
      </c>
      <c r="G397" s="182">
        <v>777.7296</v>
      </c>
      <c r="H397" s="95">
        <f t="shared" si="156"/>
        <v>771.37559999999996</v>
      </c>
      <c r="I397" s="96">
        <f t="shared" si="157"/>
        <v>7.9361434563646727</v>
      </c>
      <c r="J397" s="96">
        <f t="shared" si="158"/>
        <v>1.0288299832616787</v>
      </c>
      <c r="K397" s="95">
        <f t="shared" si="159"/>
        <v>771.37559999999996</v>
      </c>
      <c r="L397" s="95">
        <f t="shared" si="160"/>
        <v>771.37559999999996</v>
      </c>
      <c r="M397" s="95">
        <f t="shared" si="161"/>
        <v>771.37</v>
      </c>
      <c r="N397" s="95">
        <f t="shared" si="162"/>
        <v>771.37</v>
      </c>
      <c r="O397" s="183">
        <f t="shared" si="163"/>
        <v>547.67270000000008</v>
      </c>
    </row>
    <row r="398" s="59" customFormat="1" ht="30" customHeight="1">
      <c r="A398" s="179">
        <v>504</v>
      </c>
      <c r="B398" s="180" t="s">
        <v>1234</v>
      </c>
      <c r="C398" s="181" t="s">
        <v>39</v>
      </c>
      <c r="D398" s="181">
        <v>1</v>
      </c>
      <c r="E398" s="184">
        <v>3618.0100000000002</v>
      </c>
      <c r="F398" s="182">
        <v>3672.28015</v>
      </c>
      <c r="G398" s="182">
        <v>3690.3702000000003</v>
      </c>
      <c r="H398" s="95">
        <f t="shared" si="156"/>
        <v>3660.2201166666673</v>
      </c>
      <c r="I398" s="96">
        <f t="shared" si="157"/>
        <v>37.657442013642317</v>
      </c>
      <c r="J398" s="96">
        <f t="shared" si="158"/>
        <v>1.0288299832616798</v>
      </c>
      <c r="K398" s="95">
        <f t="shared" si="159"/>
        <v>3660.2201166666673</v>
      </c>
      <c r="L398" s="95">
        <f t="shared" si="160"/>
        <v>3660.2201166666673</v>
      </c>
      <c r="M398" s="95">
        <f t="shared" si="161"/>
        <v>3660.2199999999998</v>
      </c>
      <c r="N398" s="95">
        <f t="shared" si="162"/>
        <v>3660.2199999999998</v>
      </c>
      <c r="O398" s="183">
        <f t="shared" si="163"/>
        <v>2598.7561999999998</v>
      </c>
    </row>
    <row r="399" s="59" customFormat="1" ht="30" customHeight="1">
      <c r="A399" s="179">
        <v>505</v>
      </c>
      <c r="B399" s="180" t="s">
        <v>1235</v>
      </c>
      <c r="C399" s="181" t="s">
        <v>39</v>
      </c>
      <c r="D399" s="181">
        <v>1</v>
      </c>
      <c r="E399" s="184">
        <v>3302.6999999999998</v>
      </c>
      <c r="F399" s="182">
        <v>3352.2404999999999</v>
      </c>
      <c r="G399" s="182">
        <v>3368.7539999999999</v>
      </c>
      <c r="H399" s="95">
        <f t="shared" si="156"/>
        <v>3341.2314999999999</v>
      </c>
      <c r="I399" s="96">
        <f t="shared" si="157"/>
        <v>34.375591482184028</v>
      </c>
      <c r="J399" s="96">
        <f t="shared" si="158"/>
        <v>1.0288299832616814</v>
      </c>
      <c r="K399" s="95">
        <f t="shared" si="159"/>
        <v>3341.2314999999999</v>
      </c>
      <c r="L399" s="95">
        <f t="shared" si="160"/>
        <v>3341.2314999999999</v>
      </c>
      <c r="M399" s="95">
        <f t="shared" si="161"/>
        <v>3341.23</v>
      </c>
      <c r="N399" s="95">
        <f t="shared" si="162"/>
        <v>3341.23</v>
      </c>
      <c r="O399" s="183">
        <f t="shared" si="163"/>
        <v>2372.2732999999998</v>
      </c>
    </row>
    <row r="400" s="59" customFormat="1" ht="30" customHeight="1">
      <c r="A400" s="179">
        <v>506</v>
      </c>
      <c r="B400" s="180" t="s">
        <v>1236</v>
      </c>
      <c r="C400" s="181" t="s">
        <v>39</v>
      </c>
      <c r="D400" s="181">
        <v>1</v>
      </c>
      <c r="E400" s="184">
        <v>1318.3599999999999</v>
      </c>
      <c r="F400" s="182">
        <v>1338.1353999999999</v>
      </c>
      <c r="G400" s="182">
        <v>1344.7271999999998</v>
      </c>
      <c r="H400" s="95">
        <f t="shared" si="156"/>
        <v>1333.7408666666665</v>
      </c>
      <c r="I400" s="96">
        <f t="shared" si="157"/>
        <v>13.721925935280817</v>
      </c>
      <c r="J400" s="96">
        <f t="shared" si="158"/>
        <v>1.0288299832616774</v>
      </c>
      <c r="K400" s="95">
        <f t="shared" si="159"/>
        <v>1333.7408666666665</v>
      </c>
      <c r="L400" s="95">
        <f t="shared" si="160"/>
        <v>1333.7408666666665</v>
      </c>
      <c r="M400" s="95">
        <f t="shared" si="161"/>
        <v>1333.74</v>
      </c>
      <c r="N400" s="95">
        <f t="shared" si="162"/>
        <v>1333.74</v>
      </c>
      <c r="O400" s="183">
        <f t="shared" si="163"/>
        <v>946.95540000000005</v>
      </c>
    </row>
    <row r="401" s="59" customFormat="1" ht="30" customHeight="1">
      <c r="A401" s="179">
        <v>507</v>
      </c>
      <c r="B401" s="180" t="s">
        <v>1237</v>
      </c>
      <c r="C401" s="181" t="s">
        <v>39</v>
      </c>
      <c r="D401" s="181">
        <v>1</v>
      </c>
      <c r="E401" s="181">
        <v>80.180000000000007</v>
      </c>
      <c r="F401" s="182">
        <v>81.3827</v>
      </c>
      <c r="G401" s="182">
        <v>81.783600000000007</v>
      </c>
      <c r="H401" s="95">
        <f t="shared" si="156"/>
        <v>81.115433333333343</v>
      </c>
      <c r="I401" s="96">
        <f t="shared" si="157"/>
        <v>0.8345398991859716</v>
      </c>
      <c r="J401" s="96">
        <f t="shared" si="158"/>
        <v>1.0288299832616787</v>
      </c>
      <c r="K401" s="95">
        <f t="shared" si="159"/>
        <v>81.115433333333328</v>
      </c>
      <c r="L401" s="95">
        <f t="shared" si="160"/>
        <v>81.115433333333328</v>
      </c>
      <c r="M401" s="95">
        <f t="shared" si="161"/>
        <v>81.109999999999999</v>
      </c>
      <c r="N401" s="95">
        <f t="shared" si="162"/>
        <v>81.109999999999999</v>
      </c>
      <c r="O401" s="183">
        <f t="shared" si="163"/>
        <v>57.588099999999997</v>
      </c>
    </row>
    <row r="402" s="59" customFormat="1" ht="30" customHeight="1">
      <c r="A402" s="179">
        <v>508</v>
      </c>
      <c r="B402" s="180" t="s">
        <v>1238</v>
      </c>
      <c r="C402" s="181" t="s">
        <v>39</v>
      </c>
      <c r="D402" s="181">
        <v>1</v>
      </c>
      <c r="E402" s="181">
        <v>110.09999999999999</v>
      </c>
      <c r="F402" s="182">
        <v>111.75149999999999</v>
      </c>
      <c r="G402" s="182">
        <v>112.30199999999999</v>
      </c>
      <c r="H402" s="95">
        <f t="shared" si="156"/>
        <v>111.3845</v>
      </c>
      <c r="I402" s="96">
        <f t="shared" si="157"/>
        <v>1.1459571327061051</v>
      </c>
      <c r="J402" s="96">
        <f t="shared" si="158"/>
        <v>1.0288299832616792</v>
      </c>
      <c r="K402" s="95">
        <f t="shared" si="159"/>
        <v>111.3845</v>
      </c>
      <c r="L402" s="95">
        <f t="shared" si="160"/>
        <v>111.3845</v>
      </c>
      <c r="M402" s="95">
        <f t="shared" si="161"/>
        <v>111.38</v>
      </c>
      <c r="N402" s="95">
        <f t="shared" si="162"/>
        <v>111.38</v>
      </c>
      <c r="O402" s="183">
        <f t="shared" si="163"/>
        <v>79.079800000000006</v>
      </c>
    </row>
    <row r="403" s="59" customFormat="1" ht="30" customHeight="1">
      <c r="A403" s="179">
        <v>509</v>
      </c>
      <c r="B403" s="180" t="s">
        <v>1239</v>
      </c>
      <c r="C403" s="181" t="s">
        <v>39</v>
      </c>
      <c r="D403" s="181">
        <v>1</v>
      </c>
      <c r="E403" s="184">
        <v>2568.7600000000002</v>
      </c>
      <c r="F403" s="182">
        <v>2607.2914000000001</v>
      </c>
      <c r="G403" s="182">
        <v>2620.1352000000002</v>
      </c>
      <c r="H403" s="95">
        <f t="shared" si="156"/>
        <v>2598.7288666666668</v>
      </c>
      <c r="I403" s="96">
        <f t="shared" si="157"/>
        <v>26.736501763943071</v>
      </c>
      <c r="J403" s="96">
        <f t="shared" si="158"/>
        <v>1.0288299832616783</v>
      </c>
      <c r="K403" s="95">
        <f t="shared" si="159"/>
        <v>2598.7288666666668</v>
      </c>
      <c r="L403" s="95">
        <f t="shared" si="160"/>
        <v>2598.7288666666668</v>
      </c>
      <c r="M403" s="95">
        <f t="shared" si="161"/>
        <v>2598.7199999999998</v>
      </c>
      <c r="N403" s="95">
        <f t="shared" si="162"/>
        <v>2598.7199999999998</v>
      </c>
      <c r="O403" s="183">
        <f t="shared" si="163"/>
        <v>1845.0911999999998</v>
      </c>
    </row>
    <row r="404" s="59" customFormat="1" ht="30" customHeight="1">
      <c r="A404" s="179">
        <v>510</v>
      </c>
      <c r="B404" s="180" t="s">
        <v>1240</v>
      </c>
      <c r="C404" s="181" t="s">
        <v>39</v>
      </c>
      <c r="D404" s="181">
        <v>1</v>
      </c>
      <c r="E404" s="181">
        <v>108.73</v>
      </c>
      <c r="F404" s="182">
        <v>110.36095</v>
      </c>
      <c r="G404" s="182">
        <v>110.9046</v>
      </c>
      <c r="H404" s="95">
        <f t="shared" si="156"/>
        <v>109.99851666666667</v>
      </c>
      <c r="I404" s="96">
        <f t="shared" si="157"/>
        <v>1.131697720609762</v>
      </c>
      <c r="J404" s="96">
        <f t="shared" si="158"/>
        <v>1.028829983261679</v>
      </c>
      <c r="K404" s="95">
        <f t="shared" si="159"/>
        <v>109.99851666666667</v>
      </c>
      <c r="L404" s="95">
        <f t="shared" si="160"/>
        <v>109.99851666666667</v>
      </c>
      <c r="M404" s="95">
        <f t="shared" si="161"/>
        <v>109.98999999999999</v>
      </c>
      <c r="N404" s="95">
        <f t="shared" si="162"/>
        <v>109.98999999999999</v>
      </c>
      <c r="O404" s="183">
        <f t="shared" si="163"/>
        <v>78.0929</v>
      </c>
    </row>
    <row r="405" s="59" customFormat="1" ht="30" customHeight="1">
      <c r="A405" s="179">
        <v>511</v>
      </c>
      <c r="B405" s="180" t="s">
        <v>1241</v>
      </c>
      <c r="C405" s="181" t="s">
        <v>39</v>
      </c>
      <c r="D405" s="181">
        <v>1</v>
      </c>
      <c r="E405" s="181">
        <v>392.79000000000002</v>
      </c>
      <c r="F405" s="182">
        <v>398.68185</v>
      </c>
      <c r="G405" s="182">
        <v>400.64580000000001</v>
      </c>
      <c r="H405" s="95">
        <f t="shared" si="156"/>
        <v>397.37255000000005</v>
      </c>
      <c r="I405" s="96">
        <f t="shared" si="157"/>
        <v>4.0882879396515026</v>
      </c>
      <c r="J405" s="96">
        <f t="shared" si="158"/>
        <v>1.0288299832616778</v>
      </c>
      <c r="K405" s="95">
        <f t="shared" si="159"/>
        <v>397.37255000000005</v>
      </c>
      <c r="L405" s="95">
        <f t="shared" si="160"/>
        <v>397.37255000000005</v>
      </c>
      <c r="M405" s="95">
        <f t="shared" si="161"/>
        <v>397.37</v>
      </c>
      <c r="N405" s="95">
        <f t="shared" si="162"/>
        <v>397.37</v>
      </c>
      <c r="O405" s="183">
        <f t="shared" si="163"/>
        <v>282.1327</v>
      </c>
    </row>
    <row r="406" s="59" customFormat="1" ht="30" customHeight="1">
      <c r="A406" s="179">
        <v>512</v>
      </c>
      <c r="B406" s="180" t="s">
        <v>1242</v>
      </c>
      <c r="C406" s="181" t="s">
        <v>39</v>
      </c>
      <c r="D406" s="181">
        <v>1</v>
      </c>
      <c r="E406" s="181">
        <v>67.959999999999994</v>
      </c>
      <c r="F406" s="182">
        <v>68.979399999999998</v>
      </c>
      <c r="G406" s="182">
        <v>69.319199999999995</v>
      </c>
      <c r="H406" s="95">
        <f t="shared" si="156"/>
        <v>68.752866666666662</v>
      </c>
      <c r="I406" s="96">
        <f t="shared" si="157"/>
        <v>0.70735010661859321</v>
      </c>
      <c r="J406" s="96">
        <f t="shared" si="158"/>
        <v>1.0288299832616821</v>
      </c>
      <c r="K406" s="95">
        <f t="shared" si="159"/>
        <v>68.752866666666648</v>
      </c>
      <c r="L406" s="95">
        <f t="shared" si="160"/>
        <v>68.752866666666648</v>
      </c>
      <c r="M406" s="95">
        <f t="shared" si="161"/>
        <v>68.75</v>
      </c>
      <c r="N406" s="95">
        <f t="shared" si="162"/>
        <v>68.75</v>
      </c>
      <c r="O406" s="183">
        <f t="shared" si="163"/>
        <v>48.8125</v>
      </c>
    </row>
    <row r="407" s="59" customFormat="1" ht="30" customHeight="1">
      <c r="A407" s="179">
        <v>513</v>
      </c>
      <c r="B407" s="180" t="s">
        <v>1243</v>
      </c>
      <c r="C407" s="181" t="s">
        <v>39</v>
      </c>
      <c r="D407" s="181">
        <v>1</v>
      </c>
      <c r="E407" s="184">
        <v>2378.48</v>
      </c>
      <c r="F407" s="182">
        <v>2414.1572000000001</v>
      </c>
      <c r="G407" s="182">
        <v>2426.0495999999998</v>
      </c>
      <c r="H407" s="95">
        <f t="shared" si="156"/>
        <v>2406.2289333333333</v>
      </c>
      <c r="I407" s="96">
        <f t="shared" si="157"/>
        <v>24.756004732050975</v>
      </c>
      <c r="J407" s="96">
        <f t="shared" si="158"/>
        <v>1.0288299832616774</v>
      </c>
      <c r="K407" s="95">
        <f t="shared" si="159"/>
        <v>2406.2289333333329</v>
      </c>
      <c r="L407" s="95">
        <f t="shared" si="160"/>
        <v>2406.2289333333329</v>
      </c>
      <c r="M407" s="95">
        <f t="shared" si="161"/>
        <v>2406.2199999999998</v>
      </c>
      <c r="N407" s="95">
        <f t="shared" si="162"/>
        <v>2406.2199999999998</v>
      </c>
      <c r="O407" s="183">
        <f t="shared" si="163"/>
        <v>1708.4161999999999</v>
      </c>
    </row>
    <row r="408" s="59" customFormat="1" ht="30" customHeight="1">
      <c r="A408" s="179">
        <v>514</v>
      </c>
      <c r="B408" s="180" t="s">
        <v>1244</v>
      </c>
      <c r="C408" s="181" t="s">
        <v>39</v>
      </c>
      <c r="D408" s="181">
        <v>1</v>
      </c>
      <c r="E408" s="184">
        <v>3798.77</v>
      </c>
      <c r="F408" s="182">
        <v>3855.75155</v>
      </c>
      <c r="G408" s="182">
        <v>3874.7453999999998</v>
      </c>
      <c r="H408" s="95">
        <f t="shared" si="156"/>
        <v>3843.0889833333331</v>
      </c>
      <c r="I408" s="96">
        <f t="shared" si="157"/>
        <v>39.538851743959725</v>
      </c>
      <c r="J408" s="96">
        <f t="shared" si="158"/>
        <v>1.0288299832616781</v>
      </c>
      <c r="K408" s="95">
        <f t="shared" si="159"/>
        <v>3843.0889833333331</v>
      </c>
      <c r="L408" s="95">
        <f t="shared" si="160"/>
        <v>3843.0889833333331</v>
      </c>
      <c r="M408" s="95">
        <f t="shared" si="161"/>
        <v>3843.0799999999999</v>
      </c>
      <c r="N408" s="95">
        <f t="shared" si="162"/>
        <v>3843.0799999999999</v>
      </c>
      <c r="O408" s="183">
        <f t="shared" si="163"/>
        <v>2728.5868</v>
      </c>
    </row>
    <row r="409" s="59" customFormat="1" ht="30" customHeight="1">
      <c r="A409" s="179">
        <v>515</v>
      </c>
      <c r="B409" s="180" t="s">
        <v>1245</v>
      </c>
      <c r="C409" s="181" t="s">
        <v>39</v>
      </c>
      <c r="D409" s="181">
        <v>1</v>
      </c>
      <c r="E409" s="184">
        <v>4059.7199999999998</v>
      </c>
      <c r="F409" s="182">
        <v>4120.6157999999996</v>
      </c>
      <c r="G409" s="182">
        <v>4140.9143999999997</v>
      </c>
      <c r="H409" s="95">
        <f t="shared" si="156"/>
        <v>4107.0833999999995</v>
      </c>
      <c r="I409" s="96">
        <f t="shared" si="157"/>
        <v>42.254905456763147</v>
      </c>
      <c r="J409" s="96">
        <f t="shared" si="158"/>
        <v>1.0288299832616778</v>
      </c>
      <c r="K409" s="95">
        <f t="shared" si="159"/>
        <v>4107.0833999999995</v>
      </c>
      <c r="L409" s="95">
        <f t="shared" si="160"/>
        <v>4107.0833999999995</v>
      </c>
      <c r="M409" s="95">
        <f t="shared" si="161"/>
        <v>4107.0799999999999</v>
      </c>
      <c r="N409" s="95">
        <f t="shared" si="162"/>
        <v>4107.0799999999999</v>
      </c>
      <c r="O409" s="183">
        <f t="shared" si="163"/>
        <v>2916.0268000000001</v>
      </c>
    </row>
    <row r="410" s="59" customFormat="1" ht="30" customHeight="1">
      <c r="A410" s="179">
        <v>516</v>
      </c>
      <c r="B410" s="180" t="s">
        <v>1246</v>
      </c>
      <c r="C410" s="181" t="s">
        <v>39</v>
      </c>
      <c r="D410" s="181">
        <v>1</v>
      </c>
      <c r="E410" s="181">
        <v>550.45000000000005</v>
      </c>
      <c r="F410" s="182">
        <v>558.70675000000006</v>
      </c>
      <c r="G410" s="182">
        <v>561.45900000000006</v>
      </c>
      <c r="H410" s="95">
        <f t="shared" si="156"/>
        <v>556.87191666666672</v>
      </c>
      <c r="I410" s="96">
        <f t="shared" si="157"/>
        <v>5.7292652470306713</v>
      </c>
      <c r="J410" s="96">
        <f t="shared" si="158"/>
        <v>1.0288299832616814</v>
      </c>
      <c r="K410" s="95">
        <f t="shared" si="159"/>
        <v>556.87191666666672</v>
      </c>
      <c r="L410" s="95">
        <f t="shared" si="160"/>
        <v>556.87191666666672</v>
      </c>
      <c r="M410" s="95">
        <f t="shared" si="161"/>
        <v>556.87</v>
      </c>
      <c r="N410" s="95">
        <f t="shared" si="162"/>
        <v>556.87</v>
      </c>
      <c r="O410" s="183">
        <f t="shared" si="163"/>
        <v>395.3777</v>
      </c>
    </row>
    <row r="411" s="59" customFormat="1" ht="30" customHeight="1">
      <c r="A411" s="179">
        <v>517</v>
      </c>
      <c r="B411" s="180" t="s">
        <v>1247</v>
      </c>
      <c r="C411" s="181" t="s">
        <v>39</v>
      </c>
      <c r="D411" s="181">
        <v>1</v>
      </c>
      <c r="E411" s="181">
        <v>101.93000000000001</v>
      </c>
      <c r="F411" s="182">
        <v>103.45895</v>
      </c>
      <c r="G411" s="182">
        <v>103.96860000000001</v>
      </c>
      <c r="H411" s="95">
        <f t="shared" si="156"/>
        <v>103.11918333333335</v>
      </c>
      <c r="I411" s="96">
        <f t="shared" si="157"/>
        <v>1.0609210766279147</v>
      </c>
      <c r="J411" s="96">
        <f t="shared" si="158"/>
        <v>1.0288299832616801</v>
      </c>
      <c r="K411" s="95">
        <f t="shared" si="159"/>
        <v>103.11918333333335</v>
      </c>
      <c r="L411" s="95">
        <f t="shared" si="160"/>
        <v>103.11918333333335</v>
      </c>
      <c r="M411" s="95">
        <f t="shared" si="161"/>
        <v>103.11</v>
      </c>
      <c r="N411" s="95">
        <f t="shared" si="162"/>
        <v>103.11</v>
      </c>
      <c r="O411" s="183">
        <f t="shared" si="163"/>
        <v>73.208100000000002</v>
      </c>
    </row>
    <row r="412" s="59" customFormat="1" ht="30" customHeight="1">
      <c r="A412" s="179">
        <v>518</v>
      </c>
      <c r="B412" s="180" t="s">
        <v>1248</v>
      </c>
      <c r="C412" s="181" t="s">
        <v>39</v>
      </c>
      <c r="D412" s="181">
        <v>1</v>
      </c>
      <c r="E412" s="184">
        <v>2564.6900000000001</v>
      </c>
      <c r="F412" s="182">
        <v>2603.1603500000001</v>
      </c>
      <c r="G412" s="182">
        <v>2615.9838</v>
      </c>
      <c r="H412" s="95">
        <f t="shared" si="156"/>
        <v>2594.6113833333334</v>
      </c>
      <c r="I412" s="96">
        <f t="shared" si="157"/>
        <v>26.694139860853955</v>
      </c>
      <c r="J412" s="96">
        <f t="shared" si="158"/>
        <v>1.028829983261679</v>
      </c>
      <c r="K412" s="95">
        <f t="shared" si="159"/>
        <v>2594.6113833333334</v>
      </c>
      <c r="L412" s="95">
        <f t="shared" si="160"/>
        <v>2594.6113833333334</v>
      </c>
      <c r="M412" s="95">
        <f t="shared" si="161"/>
        <v>2594.6100000000001</v>
      </c>
      <c r="N412" s="95">
        <f t="shared" si="162"/>
        <v>2594.6100000000001</v>
      </c>
      <c r="O412" s="183">
        <f t="shared" si="163"/>
        <v>1842.1731</v>
      </c>
    </row>
    <row r="413" s="59" customFormat="1" ht="30" customHeight="1">
      <c r="A413" s="179">
        <v>519</v>
      </c>
      <c r="B413" s="180" t="s">
        <v>1249</v>
      </c>
      <c r="C413" s="181" t="s">
        <v>39</v>
      </c>
      <c r="D413" s="181">
        <v>1</v>
      </c>
      <c r="E413" s="184">
        <v>3825.9499999999998</v>
      </c>
      <c r="F413" s="182">
        <v>3883.33925</v>
      </c>
      <c r="G413" s="182">
        <v>3902.4689999999996</v>
      </c>
      <c r="H413" s="95">
        <f t="shared" si="156"/>
        <v>3870.5860833333331</v>
      </c>
      <c r="I413" s="96">
        <f t="shared" si="157"/>
        <v>39.821750153287191</v>
      </c>
      <c r="J413" s="96">
        <f t="shared" si="158"/>
        <v>1.0288299832616785</v>
      </c>
      <c r="K413" s="95">
        <f t="shared" si="159"/>
        <v>3870.5860833333327</v>
      </c>
      <c r="L413" s="95">
        <f t="shared" si="160"/>
        <v>3870.5860833333327</v>
      </c>
      <c r="M413" s="95">
        <f t="shared" si="161"/>
        <v>3870.5799999999999</v>
      </c>
      <c r="N413" s="95">
        <f t="shared" si="162"/>
        <v>3870.5799999999999</v>
      </c>
      <c r="O413" s="183">
        <f t="shared" si="163"/>
        <v>2748.1118000000001</v>
      </c>
    </row>
    <row r="414" s="59" customFormat="1" ht="30" customHeight="1">
      <c r="A414" s="179">
        <v>520</v>
      </c>
      <c r="B414" s="180" t="s">
        <v>1250</v>
      </c>
      <c r="C414" s="181" t="s">
        <v>39</v>
      </c>
      <c r="D414" s="181">
        <v>1</v>
      </c>
      <c r="E414" s="184">
        <v>5185.0900000000001</v>
      </c>
      <c r="F414" s="182">
        <v>5262.8663500000002</v>
      </c>
      <c r="G414" s="182">
        <v>5288.7918</v>
      </c>
      <c r="H414" s="95">
        <f t="shared" si="156"/>
        <v>5245.5827166666668</v>
      </c>
      <c r="I414" s="96">
        <f t="shared" si="157"/>
        <v>53.968127785859195</v>
      </c>
      <c r="J414" s="96">
        <f t="shared" si="158"/>
        <v>1.028829983261679</v>
      </c>
      <c r="K414" s="95">
        <f t="shared" si="159"/>
        <v>5245.5827166666659</v>
      </c>
      <c r="L414" s="95">
        <f t="shared" si="160"/>
        <v>5245.5827166666659</v>
      </c>
      <c r="M414" s="95">
        <f t="shared" si="161"/>
        <v>5245.5799999999999</v>
      </c>
      <c r="N414" s="95">
        <f t="shared" si="162"/>
        <v>5245.5799999999999</v>
      </c>
      <c r="O414" s="183">
        <f t="shared" si="163"/>
        <v>3724.3618000000001</v>
      </c>
    </row>
    <row r="415" s="59" customFormat="1" ht="30" customHeight="1">
      <c r="A415" s="179">
        <v>521</v>
      </c>
      <c r="B415" s="180" t="s">
        <v>1251</v>
      </c>
      <c r="C415" s="181" t="s">
        <v>39</v>
      </c>
      <c r="D415" s="181">
        <v>1</v>
      </c>
      <c r="E415" s="184">
        <v>8290.7099999999991</v>
      </c>
      <c r="F415" s="182">
        <v>8415.0706499999997</v>
      </c>
      <c r="G415" s="182">
        <v>8456.5241999999998</v>
      </c>
      <c r="H415" s="95">
        <f t="shared" si="156"/>
        <v>8387.4349500000008</v>
      </c>
      <c r="I415" s="96">
        <f t="shared" si="157"/>
        <v>86.29244559216967</v>
      </c>
      <c r="J415" s="96">
        <f t="shared" si="158"/>
        <v>1.0288299832616845</v>
      </c>
      <c r="K415" s="95">
        <f t="shared" si="159"/>
        <v>8387.4349499999989</v>
      </c>
      <c r="L415" s="95">
        <f t="shared" si="160"/>
        <v>8387.4349499999989</v>
      </c>
      <c r="M415" s="95">
        <f t="shared" si="161"/>
        <v>8387.4300000000003</v>
      </c>
      <c r="N415" s="95">
        <f t="shared" si="162"/>
        <v>8387.4300000000003</v>
      </c>
      <c r="O415" s="183">
        <f t="shared" si="163"/>
        <v>5955.0753000000004</v>
      </c>
    </row>
    <row r="416" s="59" customFormat="1" ht="30" customHeight="1">
      <c r="A416" s="179">
        <v>522</v>
      </c>
      <c r="B416" s="180" t="s">
        <v>1249</v>
      </c>
      <c r="C416" s="181" t="s">
        <v>39</v>
      </c>
      <c r="D416" s="181">
        <v>1</v>
      </c>
      <c r="E416" s="184">
        <v>5195.96</v>
      </c>
      <c r="F416" s="182">
        <v>5273.8994000000002</v>
      </c>
      <c r="G416" s="182">
        <v>5299.8792000000003</v>
      </c>
      <c r="H416" s="95">
        <f t="shared" si="156"/>
        <v>5256.5795333333335</v>
      </c>
      <c r="I416" s="96">
        <f t="shared" si="157"/>
        <v>54.081266332930376</v>
      </c>
      <c r="J416" s="96">
        <f t="shared" si="158"/>
        <v>1.0288299832616827</v>
      </c>
      <c r="K416" s="95">
        <f t="shared" si="159"/>
        <v>5256.5795333333335</v>
      </c>
      <c r="L416" s="95">
        <f t="shared" si="160"/>
        <v>5256.5795333333335</v>
      </c>
      <c r="M416" s="95">
        <f t="shared" si="161"/>
        <v>5256.5699999999997</v>
      </c>
      <c r="N416" s="95">
        <f t="shared" si="162"/>
        <v>5256.5699999999997</v>
      </c>
      <c r="O416" s="183">
        <f t="shared" si="163"/>
        <v>3732.1646999999998</v>
      </c>
    </row>
    <row r="417" s="59" customFormat="1" ht="30" customHeight="1">
      <c r="A417" s="179">
        <v>524</v>
      </c>
      <c r="B417" s="180" t="s">
        <v>1243</v>
      </c>
      <c r="C417" s="181" t="s">
        <v>39</v>
      </c>
      <c r="D417" s="181">
        <v>1</v>
      </c>
      <c r="E417" s="184">
        <v>2371.6799999999998</v>
      </c>
      <c r="F417" s="182">
        <v>2407.2551999999996</v>
      </c>
      <c r="G417" s="182">
        <v>2419.1135999999997</v>
      </c>
      <c r="H417" s="95">
        <f t="shared" si="156"/>
        <v>2399.3496</v>
      </c>
      <c r="I417" s="96">
        <f t="shared" si="157"/>
        <v>24.685228088069088</v>
      </c>
      <c r="J417" s="96">
        <f t="shared" si="158"/>
        <v>1.0288299832616759</v>
      </c>
      <c r="K417" s="95">
        <f t="shared" si="159"/>
        <v>2399.3495999999996</v>
      </c>
      <c r="L417" s="95">
        <f t="shared" si="160"/>
        <v>2399.3495999999996</v>
      </c>
      <c r="M417" s="95">
        <f t="shared" si="161"/>
        <v>2399.3400000000001</v>
      </c>
      <c r="N417" s="95">
        <f t="shared" si="162"/>
        <v>2399.3400000000001</v>
      </c>
      <c r="O417" s="183">
        <f t="shared" si="163"/>
        <v>1703.5314000000003</v>
      </c>
    </row>
    <row r="418" s="59" customFormat="1" ht="30" customHeight="1">
      <c r="A418" s="179">
        <v>525</v>
      </c>
      <c r="B418" s="180" t="s">
        <v>1252</v>
      </c>
      <c r="C418" s="181" t="s">
        <v>39</v>
      </c>
      <c r="D418" s="181">
        <v>1</v>
      </c>
      <c r="E418" s="181">
        <v>77.480000000000004</v>
      </c>
      <c r="F418" s="182">
        <v>78.642200000000003</v>
      </c>
      <c r="G418" s="182">
        <v>79.029600000000002</v>
      </c>
      <c r="H418" s="95">
        <f t="shared" si="156"/>
        <v>78.383933333333346</v>
      </c>
      <c r="I418" s="96">
        <f t="shared" si="157"/>
        <v>0.80643740819317877</v>
      </c>
      <c r="J418" s="96">
        <f t="shared" si="158"/>
        <v>1.0288299832616785</v>
      </c>
      <c r="K418" s="95">
        <f t="shared" si="159"/>
        <v>78.383933333333346</v>
      </c>
      <c r="L418" s="95">
        <f t="shared" si="160"/>
        <v>78.383933333333346</v>
      </c>
      <c r="M418" s="95">
        <f t="shared" si="161"/>
        <v>78.379999999999995</v>
      </c>
      <c r="N418" s="95">
        <f t="shared" si="162"/>
        <v>78.379999999999995</v>
      </c>
      <c r="O418" s="183">
        <f t="shared" si="163"/>
        <v>55.649799999999999</v>
      </c>
    </row>
    <row r="419" s="59" customFormat="1" ht="30" customHeight="1">
      <c r="A419" s="179">
        <v>526</v>
      </c>
      <c r="B419" s="180" t="s">
        <v>1253</v>
      </c>
      <c r="C419" s="181" t="s">
        <v>39</v>
      </c>
      <c r="D419" s="181">
        <v>1</v>
      </c>
      <c r="E419" s="181">
        <v>116.89</v>
      </c>
      <c r="F419" s="182">
        <v>118.64335</v>
      </c>
      <c r="G419" s="182">
        <v>119.2278</v>
      </c>
      <c r="H419" s="95">
        <f t="shared" si="156"/>
        <v>118.25371666666666</v>
      </c>
      <c r="I419" s="96">
        <f t="shared" si="157"/>
        <v>1.2166296933879814</v>
      </c>
      <c r="J419" s="96">
        <f t="shared" si="158"/>
        <v>1.0288299832616803</v>
      </c>
      <c r="K419" s="95">
        <f t="shared" si="159"/>
        <v>118.25371666666666</v>
      </c>
      <c r="L419" s="95">
        <f t="shared" si="160"/>
        <v>118.25371666666666</v>
      </c>
      <c r="M419" s="95">
        <f t="shared" si="161"/>
        <v>118.25</v>
      </c>
      <c r="N419" s="95">
        <f t="shared" si="162"/>
        <v>118.25</v>
      </c>
      <c r="O419" s="183">
        <f t="shared" si="163"/>
        <v>83.95750000000001</v>
      </c>
    </row>
    <row r="420" s="59" customFormat="1" ht="30" customHeight="1">
      <c r="A420" s="179">
        <v>527</v>
      </c>
      <c r="B420" s="180" t="s">
        <v>1254</v>
      </c>
      <c r="C420" s="181" t="s">
        <v>39</v>
      </c>
      <c r="D420" s="181">
        <v>1</v>
      </c>
      <c r="E420" s="181">
        <v>46.219999999999999</v>
      </c>
      <c r="F420" s="182">
        <v>46.9133</v>
      </c>
      <c r="G420" s="182">
        <v>47.144399999999997</v>
      </c>
      <c r="H420" s="95">
        <f t="shared" ref="H420:H483" si="164">AVERAGE(E420:G420)</f>
        <v>46.759233333333327</v>
      </c>
      <c r="I420" s="96">
        <f t="shared" ref="I420:I483" si="165">SQRT(((SUM((POWER(E420-H420,2)),(POWER(F420-H420,2)),(POWER(G420-H420,2)))/(COLUMNS(E420:G420)-1))))</f>
        <v>0.48107301247662282</v>
      </c>
      <c r="J420" s="96">
        <f t="shared" ref="J420:J483" si="166">I420/H420*100</f>
        <v>1.0288299832616792</v>
      </c>
      <c r="K420" s="95">
        <f t="shared" ref="K420:K483" si="167">((D420/3)*(SUM(E420:G420)))</f>
        <v>46.759233333333327</v>
      </c>
      <c r="L420" s="95">
        <f t="shared" ref="L420:L483" si="168">K420/D420</f>
        <v>46.759233333333327</v>
      </c>
      <c r="M420" s="95">
        <f t="shared" ref="M420:M483" si="169">ROUNDDOWN(L420,2)</f>
        <v>46.75</v>
      </c>
      <c r="N420" s="95">
        <f t="shared" ref="N420:N483" si="170">M420*D420</f>
        <v>46.75</v>
      </c>
      <c r="O420" s="183">
        <f t="shared" si="163"/>
        <v>33.192500000000003</v>
      </c>
    </row>
    <row r="421" s="59" customFormat="1" ht="30" customHeight="1">
      <c r="A421" s="179">
        <v>528</v>
      </c>
      <c r="B421" s="180" t="s">
        <v>1255</v>
      </c>
      <c r="C421" s="181" t="s">
        <v>39</v>
      </c>
      <c r="D421" s="181">
        <v>1</v>
      </c>
      <c r="E421" s="181">
        <v>201.13999999999999</v>
      </c>
      <c r="F421" s="182">
        <v>204.15709999999999</v>
      </c>
      <c r="G421" s="182">
        <v>205.16279999999998</v>
      </c>
      <c r="H421" s="95">
        <f t="shared" si="164"/>
        <v>203.48663333333332</v>
      </c>
      <c r="I421" s="96">
        <f t="shared" si="165"/>
        <v>2.0935314956630853</v>
      </c>
      <c r="J421" s="96">
        <f t="shared" si="166"/>
        <v>1.0288299832616781</v>
      </c>
      <c r="K421" s="95">
        <f t="shared" si="167"/>
        <v>203.48663333333332</v>
      </c>
      <c r="L421" s="95">
        <f t="shared" si="168"/>
        <v>203.48663333333332</v>
      </c>
      <c r="M421" s="95">
        <f t="shared" si="169"/>
        <v>203.47999999999999</v>
      </c>
      <c r="N421" s="95">
        <f t="shared" si="170"/>
        <v>203.47999999999999</v>
      </c>
      <c r="O421" s="183">
        <f t="shared" si="163"/>
        <v>144.4708</v>
      </c>
    </row>
    <row r="422" s="59" customFormat="1" ht="30" customHeight="1">
      <c r="A422" s="179">
        <v>529</v>
      </c>
      <c r="B422" s="180" t="s">
        <v>1256</v>
      </c>
      <c r="C422" s="181" t="s">
        <v>39</v>
      </c>
      <c r="D422" s="181">
        <v>1</v>
      </c>
      <c r="E422" s="181">
        <v>675.49000000000001</v>
      </c>
      <c r="F422" s="182">
        <v>685.62234999999998</v>
      </c>
      <c r="G422" s="182">
        <v>688.99980000000005</v>
      </c>
      <c r="H422" s="95">
        <f t="shared" si="164"/>
        <v>683.37071666666668</v>
      </c>
      <c r="I422" s="96">
        <f t="shared" si="165"/>
        <v>7.0307228298969022</v>
      </c>
      <c r="J422" s="96">
        <f t="shared" si="166"/>
        <v>1.0288299832616818</v>
      </c>
      <c r="K422" s="95">
        <f t="shared" si="167"/>
        <v>683.37071666666657</v>
      </c>
      <c r="L422" s="95">
        <f t="shared" si="168"/>
        <v>683.37071666666657</v>
      </c>
      <c r="M422" s="95">
        <f t="shared" si="169"/>
        <v>683.37</v>
      </c>
      <c r="N422" s="95">
        <f t="shared" si="170"/>
        <v>683.37</v>
      </c>
      <c r="O422" s="183">
        <f t="shared" si="163"/>
        <v>485.19270000000006</v>
      </c>
    </row>
    <row r="423" s="59" customFormat="1" ht="30" customHeight="1">
      <c r="A423" s="179">
        <v>530</v>
      </c>
      <c r="B423" s="180" t="s">
        <v>1257</v>
      </c>
      <c r="C423" s="181" t="s">
        <v>39</v>
      </c>
      <c r="D423" s="181">
        <v>1</v>
      </c>
      <c r="E423" s="181">
        <v>856.25</v>
      </c>
      <c r="F423" s="182">
        <v>869.09375</v>
      </c>
      <c r="G423" s="182">
        <v>873.375</v>
      </c>
      <c r="H423" s="95">
        <f t="shared" si="164"/>
        <v>866.23958333333337</v>
      </c>
      <c r="I423" s="96">
        <f t="shared" si="165"/>
        <v>8.9121325602143813</v>
      </c>
      <c r="J423" s="96">
        <f t="shared" si="166"/>
        <v>1.0288299832616801</v>
      </c>
      <c r="K423" s="95">
        <f t="shared" si="167"/>
        <v>866.23958333333326</v>
      </c>
      <c r="L423" s="95">
        <f t="shared" si="168"/>
        <v>866.23958333333326</v>
      </c>
      <c r="M423" s="95">
        <f t="shared" si="169"/>
        <v>866.23000000000002</v>
      </c>
      <c r="N423" s="95">
        <f t="shared" si="170"/>
        <v>866.23000000000002</v>
      </c>
      <c r="O423" s="183">
        <f t="shared" si="163"/>
        <v>615.02330000000006</v>
      </c>
    </row>
    <row r="424" s="59" customFormat="1" ht="30" customHeight="1">
      <c r="A424" s="179">
        <v>531</v>
      </c>
      <c r="B424" s="180" t="s">
        <v>1258</v>
      </c>
      <c r="C424" s="181" t="s">
        <v>39</v>
      </c>
      <c r="D424" s="181">
        <v>1</v>
      </c>
      <c r="E424" s="181">
        <v>706.75</v>
      </c>
      <c r="F424" s="182">
        <v>717.35125000000005</v>
      </c>
      <c r="G424" s="182">
        <v>720.88499999999999</v>
      </c>
      <c r="H424" s="95">
        <f t="shared" si="164"/>
        <v>714.99541666666664</v>
      </c>
      <c r="I424" s="96">
        <f t="shared" si="165"/>
        <v>7.3560872256134511</v>
      </c>
      <c r="J424" s="96">
        <f t="shared" si="166"/>
        <v>1.0288299832616807</v>
      </c>
      <c r="K424" s="95">
        <f t="shared" si="167"/>
        <v>714.99541666666664</v>
      </c>
      <c r="L424" s="95">
        <f t="shared" si="168"/>
        <v>714.99541666666664</v>
      </c>
      <c r="M424" s="95">
        <f t="shared" si="169"/>
        <v>714.99000000000001</v>
      </c>
      <c r="N424" s="95">
        <f t="shared" si="170"/>
        <v>714.99000000000001</v>
      </c>
      <c r="O424" s="183">
        <f t="shared" si="163"/>
        <v>507.64290000000005</v>
      </c>
    </row>
    <row r="425" s="59" customFormat="1" ht="30" customHeight="1">
      <c r="A425" s="179">
        <v>532</v>
      </c>
      <c r="B425" s="180" t="s">
        <v>1259</v>
      </c>
      <c r="C425" s="181" t="s">
        <v>39</v>
      </c>
      <c r="D425" s="181">
        <v>1</v>
      </c>
      <c r="E425" s="181">
        <v>80.180000000000007</v>
      </c>
      <c r="F425" s="182">
        <v>81.3827</v>
      </c>
      <c r="G425" s="182">
        <v>81.783600000000007</v>
      </c>
      <c r="H425" s="95">
        <f t="shared" si="164"/>
        <v>81.115433333333343</v>
      </c>
      <c r="I425" s="96">
        <f t="shared" si="165"/>
        <v>0.8345398991859716</v>
      </c>
      <c r="J425" s="96">
        <f t="shared" si="166"/>
        <v>1.0288299832616787</v>
      </c>
      <c r="K425" s="95">
        <f t="shared" si="167"/>
        <v>81.115433333333328</v>
      </c>
      <c r="L425" s="95">
        <f t="shared" si="168"/>
        <v>81.115433333333328</v>
      </c>
      <c r="M425" s="95">
        <f t="shared" si="169"/>
        <v>81.109999999999999</v>
      </c>
      <c r="N425" s="95">
        <f t="shared" si="170"/>
        <v>81.109999999999999</v>
      </c>
      <c r="O425" s="183">
        <f t="shared" si="163"/>
        <v>57.588099999999997</v>
      </c>
    </row>
    <row r="426" s="59" customFormat="1" ht="30" customHeight="1">
      <c r="A426" s="179">
        <v>533</v>
      </c>
      <c r="B426" s="180" t="s">
        <v>1260</v>
      </c>
      <c r="C426" s="181" t="s">
        <v>39</v>
      </c>
      <c r="D426" s="181">
        <v>1</v>
      </c>
      <c r="E426" s="181">
        <v>130.47999999999999</v>
      </c>
      <c r="F426" s="182">
        <v>132.43719999999999</v>
      </c>
      <c r="G426" s="182">
        <v>133.08959999999999</v>
      </c>
      <c r="H426" s="95">
        <f t="shared" si="164"/>
        <v>132.00226666666666</v>
      </c>
      <c r="I426" s="96">
        <f t="shared" si="165"/>
        <v>1.3580788980517051</v>
      </c>
      <c r="J426" s="96">
        <f t="shared" si="166"/>
        <v>1.0288299832616803</v>
      </c>
      <c r="K426" s="95">
        <f t="shared" si="167"/>
        <v>132.00226666666666</v>
      </c>
      <c r="L426" s="95">
        <f t="shared" si="168"/>
        <v>132.00226666666666</v>
      </c>
      <c r="M426" s="95">
        <f t="shared" si="169"/>
        <v>132</v>
      </c>
      <c r="N426" s="95">
        <f t="shared" si="170"/>
        <v>132</v>
      </c>
      <c r="O426" s="183">
        <f t="shared" si="163"/>
        <v>93.719999999999999</v>
      </c>
    </row>
    <row r="427" s="59" customFormat="1" ht="30" customHeight="1">
      <c r="A427" s="179">
        <v>534</v>
      </c>
      <c r="B427" s="180" t="s">
        <v>1261</v>
      </c>
      <c r="C427" s="181" t="s">
        <v>39</v>
      </c>
      <c r="D427" s="181">
        <v>1</v>
      </c>
      <c r="E427" s="184">
        <v>1345.55</v>
      </c>
      <c r="F427" s="182">
        <v>1365.73325</v>
      </c>
      <c r="G427" s="182">
        <v>1372.461</v>
      </c>
      <c r="H427" s="95">
        <f t="shared" si="164"/>
        <v>1361.2480833333332</v>
      </c>
      <c r="I427" s="96">
        <f t="shared" si="165"/>
        <v>14.004928427908306</v>
      </c>
      <c r="J427" s="96">
        <f t="shared" si="166"/>
        <v>1.0288299832616825</v>
      </c>
      <c r="K427" s="95">
        <f t="shared" si="167"/>
        <v>1361.2480833333332</v>
      </c>
      <c r="L427" s="95">
        <f t="shared" si="168"/>
        <v>1361.2480833333332</v>
      </c>
      <c r="M427" s="95">
        <f t="shared" si="169"/>
        <v>1361.24</v>
      </c>
      <c r="N427" s="95">
        <f t="shared" si="170"/>
        <v>1361.24</v>
      </c>
      <c r="O427" s="183">
        <f t="shared" si="163"/>
        <v>966.48040000000003</v>
      </c>
    </row>
    <row r="428" s="59" customFormat="1" ht="30" customHeight="1">
      <c r="A428" s="179">
        <v>535</v>
      </c>
      <c r="B428" s="180" t="s">
        <v>1262</v>
      </c>
      <c r="C428" s="181" t="s">
        <v>39</v>
      </c>
      <c r="D428" s="181">
        <v>1</v>
      </c>
      <c r="E428" s="181">
        <v>95.150000000000006</v>
      </c>
      <c r="F428" s="182">
        <v>96.577250000000006</v>
      </c>
      <c r="G428" s="182">
        <v>97.053000000000011</v>
      </c>
      <c r="H428" s="95">
        <f t="shared" si="164"/>
        <v>96.260083333333341</v>
      </c>
      <c r="I428" s="96">
        <f t="shared" si="165"/>
        <v>0.99035259924601515</v>
      </c>
      <c r="J428" s="96">
        <f t="shared" si="166"/>
        <v>1.0288299832616827</v>
      </c>
      <c r="K428" s="95">
        <f t="shared" si="167"/>
        <v>96.260083333333341</v>
      </c>
      <c r="L428" s="95">
        <f t="shared" si="168"/>
        <v>96.260083333333341</v>
      </c>
      <c r="M428" s="95">
        <f t="shared" si="169"/>
        <v>96.260000000000005</v>
      </c>
      <c r="N428" s="95">
        <f t="shared" si="170"/>
        <v>96.260000000000005</v>
      </c>
      <c r="O428" s="183">
        <f t="shared" si="163"/>
        <v>68.344600000000014</v>
      </c>
    </row>
    <row r="429" s="59" customFormat="1" ht="30" customHeight="1">
      <c r="A429" s="179">
        <v>536</v>
      </c>
      <c r="B429" s="180" t="s">
        <v>1263</v>
      </c>
      <c r="C429" s="181" t="s">
        <v>39</v>
      </c>
      <c r="D429" s="181">
        <v>1</v>
      </c>
      <c r="E429" s="181">
        <v>35.350000000000001</v>
      </c>
      <c r="F429" s="182">
        <v>35.880250000000004</v>
      </c>
      <c r="G429" s="182">
        <v>36.057000000000002</v>
      </c>
      <c r="H429" s="95">
        <f t="shared" si="164"/>
        <v>35.762416666666674</v>
      </c>
      <c r="I429" s="96">
        <f t="shared" si="165"/>
        <v>0.36793446540563957</v>
      </c>
      <c r="J429" s="96">
        <f t="shared" si="166"/>
        <v>1.0288299832616816</v>
      </c>
      <c r="K429" s="95">
        <f t="shared" si="167"/>
        <v>35.762416666666667</v>
      </c>
      <c r="L429" s="95">
        <f t="shared" si="168"/>
        <v>35.762416666666667</v>
      </c>
      <c r="M429" s="95">
        <f t="shared" si="169"/>
        <v>35.759999999999998</v>
      </c>
      <c r="N429" s="95">
        <f t="shared" si="170"/>
        <v>35.759999999999998</v>
      </c>
      <c r="O429" s="183">
        <f t="shared" si="163"/>
        <v>25.389600000000002</v>
      </c>
    </row>
    <row r="430" s="59" customFormat="1" ht="30" customHeight="1">
      <c r="A430" s="179">
        <v>537</v>
      </c>
      <c r="B430" s="180" t="s">
        <v>1264</v>
      </c>
      <c r="C430" s="181" t="s">
        <v>39</v>
      </c>
      <c r="D430" s="181">
        <v>1</v>
      </c>
      <c r="E430" s="184">
        <v>2276.54</v>
      </c>
      <c r="F430" s="182">
        <v>2310.6880999999998</v>
      </c>
      <c r="G430" s="182">
        <v>2322.0708</v>
      </c>
      <c r="H430" s="95">
        <f t="shared" si="164"/>
        <v>2303.0996333333333</v>
      </c>
      <c r="I430" s="96">
        <f t="shared" si="165"/>
        <v>23.694979572123131</v>
      </c>
      <c r="J430" s="96">
        <f t="shared" si="166"/>
        <v>1.0288299832616794</v>
      </c>
      <c r="K430" s="95">
        <f t="shared" si="167"/>
        <v>2303.0996333333333</v>
      </c>
      <c r="L430" s="95">
        <f t="shared" si="168"/>
        <v>2303.0996333333333</v>
      </c>
      <c r="M430" s="95">
        <f t="shared" si="169"/>
        <v>2303.0900000000001</v>
      </c>
      <c r="N430" s="95">
        <f t="shared" si="170"/>
        <v>2303.0900000000001</v>
      </c>
      <c r="O430" s="183">
        <f t="shared" si="163"/>
        <v>1635.1939000000002</v>
      </c>
    </row>
    <row r="431" s="59" customFormat="1" ht="30" customHeight="1">
      <c r="A431" s="179">
        <v>538</v>
      </c>
      <c r="B431" s="180" t="s">
        <v>1265</v>
      </c>
      <c r="C431" s="181" t="s">
        <v>39</v>
      </c>
      <c r="D431" s="181">
        <v>1</v>
      </c>
      <c r="E431" s="181">
        <v>281.32999999999998</v>
      </c>
      <c r="F431" s="182">
        <v>285.54994999999997</v>
      </c>
      <c r="G431" s="182">
        <v>286.95659999999998</v>
      </c>
      <c r="H431" s="95">
        <f t="shared" si="164"/>
        <v>284.61218333333335</v>
      </c>
      <c r="I431" s="96">
        <f t="shared" si="165"/>
        <v>2.9281754781490315</v>
      </c>
      <c r="J431" s="96">
        <f t="shared" si="166"/>
        <v>1.0288299832616785</v>
      </c>
      <c r="K431" s="95">
        <f t="shared" si="167"/>
        <v>284.61218333333329</v>
      </c>
      <c r="L431" s="95">
        <f t="shared" si="168"/>
        <v>284.61218333333329</v>
      </c>
      <c r="M431" s="95">
        <f t="shared" si="169"/>
        <v>284.61000000000001</v>
      </c>
      <c r="N431" s="95">
        <f t="shared" si="170"/>
        <v>284.61000000000001</v>
      </c>
      <c r="O431" s="183">
        <f t="shared" si="163"/>
        <v>202.07310000000001</v>
      </c>
    </row>
    <row r="432" s="59" customFormat="1" ht="30" customHeight="1">
      <c r="A432" s="179">
        <v>539</v>
      </c>
      <c r="B432" s="180" t="s">
        <v>1266</v>
      </c>
      <c r="C432" s="181" t="s">
        <v>39</v>
      </c>
      <c r="D432" s="181">
        <v>1</v>
      </c>
      <c r="E432" s="184">
        <v>1258.5599999999999</v>
      </c>
      <c r="F432" s="182">
        <v>1277.4384</v>
      </c>
      <c r="G432" s="182">
        <v>1283.7311999999999</v>
      </c>
      <c r="H432" s="95">
        <f t="shared" si="164"/>
        <v>1273.2431999999999</v>
      </c>
      <c r="I432" s="96">
        <f t="shared" si="165"/>
        <v>13.099507801440488</v>
      </c>
      <c r="J432" s="96">
        <f t="shared" si="166"/>
        <v>1.0288299832616807</v>
      </c>
      <c r="K432" s="95">
        <f t="shared" si="167"/>
        <v>1273.2431999999999</v>
      </c>
      <c r="L432" s="95">
        <f t="shared" si="168"/>
        <v>1273.2431999999999</v>
      </c>
      <c r="M432" s="95">
        <f t="shared" si="169"/>
        <v>1273.24</v>
      </c>
      <c r="N432" s="95">
        <f t="shared" si="170"/>
        <v>1273.24</v>
      </c>
      <c r="O432" s="183">
        <f t="shared" si="163"/>
        <v>904.00040000000001</v>
      </c>
    </row>
    <row r="433" s="59" customFormat="1" ht="30" customHeight="1">
      <c r="A433" s="179">
        <v>540</v>
      </c>
      <c r="B433" s="180" t="s">
        <v>1267</v>
      </c>
      <c r="C433" s="181" t="s">
        <v>39</v>
      </c>
      <c r="D433" s="181">
        <v>1</v>
      </c>
      <c r="E433" s="184">
        <v>3798.77</v>
      </c>
      <c r="F433" s="182">
        <v>3855.75155</v>
      </c>
      <c r="G433" s="182">
        <v>3874.7453999999998</v>
      </c>
      <c r="H433" s="185">
        <v>927.83333333333337</v>
      </c>
      <c r="I433" s="185">
        <v>226.77910338770931</v>
      </c>
      <c r="J433" s="186">
        <v>0.24441793072143989</v>
      </c>
      <c r="K433" s="185">
        <v>927.83333333333337</v>
      </c>
      <c r="L433" s="185">
        <v>927.83333333333337</v>
      </c>
      <c r="M433" s="185">
        <v>927.83333333333337</v>
      </c>
      <c r="N433" s="185">
        <v>927.83333333333337</v>
      </c>
      <c r="O433" s="183">
        <f t="shared" si="163"/>
        <v>658.76166666666677</v>
      </c>
    </row>
    <row r="434" s="59" customFormat="1" ht="30" customHeight="1">
      <c r="A434" s="179">
        <v>541</v>
      </c>
      <c r="B434" s="180" t="s">
        <v>1268</v>
      </c>
      <c r="C434" s="181" t="s">
        <v>39</v>
      </c>
      <c r="D434" s="181">
        <v>1</v>
      </c>
      <c r="E434" s="181">
        <v>403.67000000000002</v>
      </c>
      <c r="F434" s="182">
        <v>409.72505000000001</v>
      </c>
      <c r="G434" s="182">
        <v>411.74340000000001</v>
      </c>
      <c r="H434" s="95">
        <f t="shared" si="164"/>
        <v>408.37948333333338</v>
      </c>
      <c r="I434" s="96">
        <f t="shared" si="165"/>
        <v>4.2015305700224648</v>
      </c>
      <c r="J434" s="96">
        <f t="shared" si="166"/>
        <v>1.028829983261679</v>
      </c>
      <c r="K434" s="95">
        <f t="shared" si="167"/>
        <v>408.37948333333338</v>
      </c>
      <c r="L434" s="95">
        <f t="shared" si="168"/>
        <v>408.37948333333338</v>
      </c>
      <c r="M434" s="95">
        <f t="shared" si="169"/>
        <v>408.37</v>
      </c>
      <c r="N434" s="95">
        <f t="shared" si="170"/>
        <v>408.37</v>
      </c>
      <c r="O434" s="183">
        <f t="shared" si="163"/>
        <v>289.9427</v>
      </c>
    </row>
    <row r="435" s="59" customFormat="1" ht="30" customHeight="1">
      <c r="A435" s="179">
        <v>542</v>
      </c>
      <c r="B435" s="180" t="s">
        <v>1269</v>
      </c>
      <c r="C435" s="181" t="s">
        <v>39</v>
      </c>
      <c r="D435" s="181">
        <v>1</v>
      </c>
      <c r="E435" s="181">
        <v>471.63</v>
      </c>
      <c r="F435" s="182">
        <v>478.70445000000001</v>
      </c>
      <c r="G435" s="182">
        <v>481.06259999999997</v>
      </c>
      <c r="H435" s="95">
        <f t="shared" si="164"/>
        <v>477.13235000000003</v>
      </c>
      <c r="I435" s="96">
        <f t="shared" si="165"/>
        <v>4.9088806766410551</v>
      </c>
      <c r="J435" s="96">
        <f t="shared" si="166"/>
        <v>1.028829983261679</v>
      </c>
      <c r="K435" s="95">
        <f t="shared" si="167"/>
        <v>477.13234999999997</v>
      </c>
      <c r="L435" s="95">
        <f t="shared" si="168"/>
        <v>477.13234999999997</v>
      </c>
      <c r="M435" s="95">
        <f t="shared" si="169"/>
        <v>477.13</v>
      </c>
      <c r="N435" s="95">
        <f t="shared" si="170"/>
        <v>477.13</v>
      </c>
      <c r="O435" s="183">
        <f t="shared" si="163"/>
        <v>338.76229999999998</v>
      </c>
    </row>
    <row r="436" s="59" customFormat="1" ht="30" customHeight="1">
      <c r="A436" s="179">
        <v>543</v>
      </c>
      <c r="B436" s="180" t="s">
        <v>1270</v>
      </c>
      <c r="C436" s="181" t="s">
        <v>39</v>
      </c>
      <c r="D436" s="181">
        <v>1</v>
      </c>
      <c r="E436" s="181">
        <v>607.52999999999997</v>
      </c>
      <c r="F436" s="182">
        <v>616.64294999999993</v>
      </c>
      <c r="G436" s="182">
        <v>619.68060000000003</v>
      </c>
      <c r="H436" s="187">
        <v>287.26999999999998</v>
      </c>
      <c r="I436" s="187">
        <v>86.08765997516727</v>
      </c>
      <c r="J436" s="188">
        <v>0.29967507910734598</v>
      </c>
      <c r="K436" s="187">
        <v>287.26999999999998</v>
      </c>
      <c r="L436" s="187">
        <v>287.26999999999998</v>
      </c>
      <c r="M436" s="187">
        <v>287.26999999999998</v>
      </c>
      <c r="N436" s="187">
        <v>287.26999999999998</v>
      </c>
      <c r="O436" s="183">
        <f t="shared" si="163"/>
        <v>203.96170000000001</v>
      </c>
    </row>
    <row r="437" s="59" customFormat="1" ht="30" customHeight="1">
      <c r="A437" s="179">
        <v>544</v>
      </c>
      <c r="B437" s="180" t="s">
        <v>1271</v>
      </c>
      <c r="C437" s="181" t="s">
        <v>39</v>
      </c>
      <c r="D437" s="181">
        <v>1</v>
      </c>
      <c r="E437" s="181">
        <v>169.90000000000001</v>
      </c>
      <c r="F437" s="182">
        <v>172.4485</v>
      </c>
      <c r="G437" s="182">
        <v>173.298</v>
      </c>
      <c r="H437" s="95">
        <f t="shared" si="164"/>
        <v>171.88216666666668</v>
      </c>
      <c r="I437" s="96">
        <f t="shared" si="165"/>
        <v>1.7683752665464765</v>
      </c>
      <c r="J437" s="96">
        <f t="shared" si="166"/>
        <v>1.0288299832616783</v>
      </c>
      <c r="K437" s="95">
        <f t="shared" si="167"/>
        <v>171.88216666666668</v>
      </c>
      <c r="L437" s="95">
        <f t="shared" si="168"/>
        <v>171.88216666666668</v>
      </c>
      <c r="M437" s="95">
        <f t="shared" si="169"/>
        <v>171.88</v>
      </c>
      <c r="N437" s="95">
        <f t="shared" si="170"/>
        <v>171.88</v>
      </c>
      <c r="O437" s="183">
        <f t="shared" si="163"/>
        <v>122.03479999999999</v>
      </c>
    </row>
    <row r="438" s="59" customFormat="1" ht="30" customHeight="1">
      <c r="A438" s="179">
        <v>545</v>
      </c>
      <c r="B438" s="180" t="s">
        <v>1272</v>
      </c>
      <c r="C438" s="181" t="s">
        <v>39</v>
      </c>
      <c r="D438" s="181">
        <v>1</v>
      </c>
      <c r="E438" s="184">
        <v>4788.2299999999996</v>
      </c>
      <c r="F438" s="182">
        <v>4860.0534499999994</v>
      </c>
      <c r="G438" s="182">
        <v>4883.9946</v>
      </c>
      <c r="H438" s="187">
        <v>208.61333333333334</v>
      </c>
      <c r="I438" s="187">
        <v>51.6861657828604</v>
      </c>
      <c r="J438" s="188">
        <v>0.24776060550393261</v>
      </c>
      <c r="K438" s="187">
        <v>208.61333333333334</v>
      </c>
      <c r="L438" s="187">
        <v>208.61333333333334</v>
      </c>
      <c r="M438" s="187">
        <v>208.61333333333334</v>
      </c>
      <c r="N438" s="187">
        <v>208.61333333333334</v>
      </c>
      <c r="O438" s="183">
        <f t="shared" si="163"/>
        <v>148.11546666666669</v>
      </c>
    </row>
    <row r="439" s="59" customFormat="1" ht="30" customHeight="1">
      <c r="A439" s="179">
        <v>546</v>
      </c>
      <c r="B439" s="180" t="s">
        <v>1273</v>
      </c>
      <c r="C439" s="181" t="s">
        <v>39</v>
      </c>
      <c r="D439" s="181">
        <v>1</v>
      </c>
      <c r="E439" s="184">
        <v>7611.1400000000003</v>
      </c>
      <c r="F439" s="182">
        <v>7725.3071</v>
      </c>
      <c r="G439" s="182">
        <v>7763.3628000000008</v>
      </c>
      <c r="H439" s="95">
        <f t="shared" si="164"/>
        <v>7699.9366333333337</v>
      </c>
      <c r="I439" s="96">
        <f t="shared" si="165"/>
        <v>79.219256775883437</v>
      </c>
      <c r="J439" s="96">
        <f t="shared" si="166"/>
        <v>1.0288299832616816</v>
      </c>
      <c r="K439" s="95">
        <f t="shared" si="167"/>
        <v>7699.9366333333328</v>
      </c>
      <c r="L439" s="95">
        <f t="shared" si="168"/>
        <v>7699.9366333333328</v>
      </c>
      <c r="M439" s="95">
        <f t="shared" si="169"/>
        <v>7699.9300000000003</v>
      </c>
      <c r="N439" s="95">
        <f t="shared" si="170"/>
        <v>7699.9300000000003</v>
      </c>
      <c r="O439" s="183">
        <f t="shared" si="163"/>
        <v>5466.9503000000004</v>
      </c>
    </row>
    <row r="440" s="59" customFormat="1" ht="30" customHeight="1">
      <c r="A440" s="179">
        <v>547</v>
      </c>
      <c r="B440" s="180" t="s">
        <v>1274</v>
      </c>
      <c r="C440" s="181" t="s">
        <v>39</v>
      </c>
      <c r="D440" s="181">
        <v>1</v>
      </c>
      <c r="E440" s="181">
        <v>829.07000000000005</v>
      </c>
      <c r="F440" s="182">
        <v>841.50605000000007</v>
      </c>
      <c r="G440" s="182">
        <v>845.65140000000008</v>
      </c>
      <c r="H440" s="95">
        <f t="shared" si="164"/>
        <v>838.74248333333344</v>
      </c>
      <c r="I440" s="96">
        <f t="shared" si="165"/>
        <v>8.6292341508869495</v>
      </c>
      <c r="J440" s="96">
        <f t="shared" si="166"/>
        <v>1.0288299832616818</v>
      </c>
      <c r="K440" s="95">
        <f t="shared" si="167"/>
        <v>838.74248333333344</v>
      </c>
      <c r="L440" s="95">
        <f t="shared" si="168"/>
        <v>838.74248333333344</v>
      </c>
      <c r="M440" s="95">
        <f t="shared" si="169"/>
        <v>838.74000000000001</v>
      </c>
      <c r="N440" s="95">
        <f t="shared" si="170"/>
        <v>838.74000000000001</v>
      </c>
      <c r="O440" s="183">
        <f t="shared" si="163"/>
        <v>595.50540000000001</v>
      </c>
    </row>
    <row r="441" s="59" customFormat="1" ht="30" customHeight="1">
      <c r="A441" s="179">
        <v>548</v>
      </c>
      <c r="B441" s="180" t="s">
        <v>1275</v>
      </c>
      <c r="C441" s="181" t="s">
        <v>39</v>
      </c>
      <c r="D441" s="181">
        <v>1</v>
      </c>
      <c r="E441" s="181">
        <v>256.88</v>
      </c>
      <c r="F441" s="182">
        <v>260.73320000000001</v>
      </c>
      <c r="G441" s="182">
        <v>262.01760000000002</v>
      </c>
      <c r="H441" s="95">
        <f t="shared" si="164"/>
        <v>259.87693333333334</v>
      </c>
      <c r="I441" s="96">
        <f t="shared" si="165"/>
        <v>2.6736918097143114</v>
      </c>
      <c r="J441" s="96">
        <f t="shared" si="166"/>
        <v>1.0288299832616841</v>
      </c>
      <c r="K441" s="95">
        <f t="shared" si="167"/>
        <v>259.87693333333334</v>
      </c>
      <c r="L441" s="95">
        <f t="shared" si="168"/>
        <v>259.87693333333334</v>
      </c>
      <c r="M441" s="95">
        <f t="shared" si="169"/>
        <v>259.87</v>
      </c>
      <c r="N441" s="95">
        <f t="shared" si="170"/>
        <v>259.87</v>
      </c>
      <c r="O441" s="183">
        <f t="shared" si="163"/>
        <v>184.5077</v>
      </c>
    </row>
    <row r="442" s="59" customFormat="1" ht="30" customHeight="1">
      <c r="A442" s="179">
        <v>549</v>
      </c>
      <c r="B442" s="180" t="s">
        <v>1276</v>
      </c>
      <c r="C442" s="181" t="s">
        <v>39</v>
      </c>
      <c r="D442" s="181">
        <v>1</v>
      </c>
      <c r="E442" s="184">
        <v>1522.23</v>
      </c>
      <c r="F442" s="182">
        <v>1545.0634500000001</v>
      </c>
      <c r="G442" s="182">
        <v>1552.6746000000001</v>
      </c>
      <c r="H442" s="95">
        <f t="shared" si="164"/>
        <v>1539.9893500000001</v>
      </c>
      <c r="I442" s="96">
        <f t="shared" si="165"/>
        <v>15.843872171836685</v>
      </c>
      <c r="J442" s="96">
        <f t="shared" si="166"/>
        <v>1.0288299832616818</v>
      </c>
      <c r="K442" s="95">
        <f t="shared" si="167"/>
        <v>1539.9893500000001</v>
      </c>
      <c r="L442" s="95">
        <f t="shared" si="168"/>
        <v>1539.9893500000001</v>
      </c>
      <c r="M442" s="95">
        <f t="shared" si="169"/>
        <v>1539.98</v>
      </c>
      <c r="N442" s="95">
        <f t="shared" si="170"/>
        <v>1539.98</v>
      </c>
      <c r="O442" s="183">
        <f t="shared" si="163"/>
        <v>1093.3858</v>
      </c>
    </row>
    <row r="443" s="59" customFormat="1" ht="30" customHeight="1">
      <c r="A443" s="179">
        <v>550</v>
      </c>
      <c r="B443" s="180" t="s">
        <v>1277</v>
      </c>
      <c r="C443" s="181" t="s">
        <v>39</v>
      </c>
      <c r="D443" s="181">
        <v>1</v>
      </c>
      <c r="E443" s="181">
        <v>324.82999999999998</v>
      </c>
      <c r="F443" s="182">
        <v>329.70245</v>
      </c>
      <c r="G443" s="182">
        <v>331.32659999999998</v>
      </c>
      <c r="H443" s="95">
        <f t="shared" si="164"/>
        <v>328.61968333333328</v>
      </c>
      <c r="I443" s="96">
        <f t="shared" si="165"/>
        <v>3.3809378330329221</v>
      </c>
      <c r="J443" s="96">
        <f t="shared" si="166"/>
        <v>1.028829983261681</v>
      </c>
      <c r="K443" s="95">
        <f t="shared" si="167"/>
        <v>328.61968333333328</v>
      </c>
      <c r="L443" s="95">
        <f t="shared" si="168"/>
        <v>328.61968333333328</v>
      </c>
      <c r="M443" s="95">
        <f t="shared" si="169"/>
        <v>328.61000000000001</v>
      </c>
      <c r="N443" s="95">
        <f t="shared" si="170"/>
        <v>328.61000000000001</v>
      </c>
      <c r="O443" s="183">
        <f t="shared" si="163"/>
        <v>233.31310000000002</v>
      </c>
    </row>
    <row r="444" s="59" customFormat="1" ht="30" customHeight="1">
      <c r="A444" s="179">
        <v>551</v>
      </c>
      <c r="B444" s="180" t="s">
        <v>1278</v>
      </c>
      <c r="C444" s="181" t="s">
        <v>39</v>
      </c>
      <c r="D444" s="181">
        <v>1</v>
      </c>
      <c r="E444" s="181">
        <v>125.04000000000001</v>
      </c>
      <c r="F444" s="182">
        <v>126.91560000000001</v>
      </c>
      <c r="G444" s="182">
        <v>127.5408</v>
      </c>
      <c r="H444" s="95">
        <f t="shared" si="164"/>
        <v>126.4988</v>
      </c>
      <c r="I444" s="96">
        <f t="shared" si="165"/>
        <v>1.3014575828662265</v>
      </c>
      <c r="J444" s="96">
        <f t="shared" si="166"/>
        <v>1.0288299832616803</v>
      </c>
      <c r="K444" s="95">
        <f t="shared" si="167"/>
        <v>126.49879999999999</v>
      </c>
      <c r="L444" s="95">
        <f t="shared" si="168"/>
        <v>126.49879999999999</v>
      </c>
      <c r="M444" s="95">
        <f t="shared" si="169"/>
        <v>126.48999999999999</v>
      </c>
      <c r="N444" s="95">
        <f t="shared" si="170"/>
        <v>126.48999999999999</v>
      </c>
      <c r="O444" s="183">
        <f t="shared" si="163"/>
        <v>89.807899999999989</v>
      </c>
    </row>
    <row r="445" s="59" customFormat="1" ht="30" customHeight="1">
      <c r="A445" s="179">
        <v>552</v>
      </c>
      <c r="B445" s="180" t="s">
        <v>1279</v>
      </c>
      <c r="C445" s="181" t="s">
        <v>39</v>
      </c>
      <c r="D445" s="181">
        <v>1</v>
      </c>
      <c r="E445" s="184">
        <v>1053.3199999999999</v>
      </c>
      <c r="F445" s="182">
        <v>1069.1197999999999</v>
      </c>
      <c r="G445" s="182">
        <v>1074.3863999999999</v>
      </c>
      <c r="H445" s="95">
        <f t="shared" si="164"/>
        <v>1065.6087333333332</v>
      </c>
      <c r="I445" s="96">
        <f t="shared" si="165"/>
        <v>10.963302152788307</v>
      </c>
      <c r="J445" s="96">
        <f t="shared" si="166"/>
        <v>1.0288299832616776</v>
      </c>
      <c r="K445" s="95">
        <f t="shared" si="167"/>
        <v>1065.6087333333332</v>
      </c>
      <c r="L445" s="95">
        <f t="shared" si="168"/>
        <v>1065.6087333333332</v>
      </c>
      <c r="M445" s="95">
        <f t="shared" si="169"/>
        <v>1065.5999999999999</v>
      </c>
      <c r="N445" s="95">
        <f t="shared" si="170"/>
        <v>1065.5999999999999</v>
      </c>
      <c r="O445" s="183">
        <f t="shared" si="163"/>
        <v>756.57600000000002</v>
      </c>
    </row>
    <row r="446" s="59" customFormat="1" ht="30" customHeight="1">
      <c r="A446" s="179">
        <v>553</v>
      </c>
      <c r="B446" s="180" t="s">
        <v>1280</v>
      </c>
      <c r="C446" s="181" t="s">
        <v>39</v>
      </c>
      <c r="D446" s="181">
        <v>1</v>
      </c>
      <c r="E446" s="184">
        <v>2392.0799999999999</v>
      </c>
      <c r="F446" s="182">
        <v>2427.9611999999997</v>
      </c>
      <c r="G446" s="182">
        <v>2439.9216000000001</v>
      </c>
      <c r="H446" s="95">
        <f t="shared" si="164"/>
        <v>2419.9875999999999</v>
      </c>
      <c r="I446" s="96">
        <f t="shared" si="165"/>
        <v>24.897558020014781</v>
      </c>
      <c r="J446" s="96">
        <f t="shared" si="166"/>
        <v>1.0288299832616821</v>
      </c>
      <c r="K446" s="95">
        <f t="shared" si="167"/>
        <v>2419.9875999999995</v>
      </c>
      <c r="L446" s="95">
        <f t="shared" si="168"/>
        <v>2419.9875999999995</v>
      </c>
      <c r="M446" s="95">
        <f t="shared" si="169"/>
        <v>2419.98</v>
      </c>
      <c r="N446" s="95">
        <f t="shared" si="170"/>
        <v>2419.98</v>
      </c>
      <c r="O446" s="183">
        <f t="shared" si="163"/>
        <v>1718.1858000000002</v>
      </c>
    </row>
    <row r="447" s="59" customFormat="1" ht="30" customHeight="1">
      <c r="A447" s="179">
        <v>554</v>
      </c>
      <c r="B447" s="180" t="s">
        <v>1281</v>
      </c>
      <c r="C447" s="181" t="s">
        <v>39</v>
      </c>
      <c r="D447" s="181">
        <v>1</v>
      </c>
      <c r="E447" s="184">
        <v>1196.04</v>
      </c>
      <c r="F447" s="182">
        <v>1213.9805999999999</v>
      </c>
      <c r="G447" s="182">
        <v>1219.9608000000001</v>
      </c>
      <c r="H447" s="95">
        <f t="shared" si="164"/>
        <v>1209.9938</v>
      </c>
      <c r="I447" s="96">
        <f t="shared" si="165"/>
        <v>12.448779010007391</v>
      </c>
      <c r="J447" s="96">
        <f t="shared" si="166"/>
        <v>1.0288299832616821</v>
      </c>
      <c r="K447" s="95">
        <f t="shared" si="167"/>
        <v>1209.9937999999997</v>
      </c>
      <c r="L447" s="95">
        <f t="shared" si="168"/>
        <v>1209.9937999999997</v>
      </c>
      <c r="M447" s="95">
        <f t="shared" si="169"/>
        <v>1209.99</v>
      </c>
      <c r="N447" s="95">
        <f t="shared" si="170"/>
        <v>1209.99</v>
      </c>
      <c r="O447" s="183">
        <f t="shared" si="163"/>
        <v>859.0929000000001</v>
      </c>
    </row>
    <row r="448" s="59" customFormat="1" ht="30" customHeight="1">
      <c r="A448" s="179">
        <v>555</v>
      </c>
      <c r="B448" s="180" t="s">
        <v>1282</v>
      </c>
      <c r="C448" s="181" t="s">
        <v>39</v>
      </c>
      <c r="D448" s="181">
        <v>1</v>
      </c>
      <c r="E448" s="181">
        <v>54.359999999999999</v>
      </c>
      <c r="F448" s="182">
        <v>55.175399999999996</v>
      </c>
      <c r="G448" s="182">
        <v>55.447200000000002</v>
      </c>
      <c r="H448" s="95">
        <f t="shared" si="164"/>
        <v>54.994199999999999</v>
      </c>
      <c r="I448" s="96">
        <f t="shared" si="165"/>
        <v>0.56579681865489551</v>
      </c>
      <c r="J448" s="96">
        <f t="shared" si="166"/>
        <v>1.0288299832616814</v>
      </c>
      <c r="K448" s="95">
        <f t="shared" si="167"/>
        <v>54.994199999999992</v>
      </c>
      <c r="L448" s="95">
        <f t="shared" si="168"/>
        <v>54.994199999999992</v>
      </c>
      <c r="M448" s="95">
        <f t="shared" si="169"/>
        <v>54.990000000000002</v>
      </c>
      <c r="N448" s="95">
        <f t="shared" si="170"/>
        <v>54.990000000000002</v>
      </c>
      <c r="O448" s="183">
        <f t="shared" si="163"/>
        <v>39.042900000000003</v>
      </c>
    </row>
    <row r="449" s="59" customFormat="1" ht="30" customHeight="1">
      <c r="A449" s="179">
        <v>556</v>
      </c>
      <c r="B449" s="180" t="s">
        <v>1283</v>
      </c>
      <c r="C449" s="181" t="s">
        <v>39</v>
      </c>
      <c r="D449" s="181">
        <v>1</v>
      </c>
      <c r="E449" s="181">
        <v>54.359999999999999</v>
      </c>
      <c r="F449" s="182">
        <v>55.175399999999996</v>
      </c>
      <c r="G449" s="182">
        <v>55.447200000000002</v>
      </c>
      <c r="H449" s="95">
        <f t="shared" si="164"/>
        <v>54.994199999999999</v>
      </c>
      <c r="I449" s="96">
        <f t="shared" si="165"/>
        <v>0.56579681865489551</v>
      </c>
      <c r="J449" s="96">
        <f t="shared" si="166"/>
        <v>1.0288299832616814</v>
      </c>
      <c r="K449" s="95">
        <f t="shared" si="167"/>
        <v>54.994199999999992</v>
      </c>
      <c r="L449" s="95">
        <f t="shared" si="168"/>
        <v>54.994199999999992</v>
      </c>
      <c r="M449" s="95">
        <f t="shared" si="169"/>
        <v>54.990000000000002</v>
      </c>
      <c r="N449" s="95">
        <f t="shared" si="170"/>
        <v>54.990000000000002</v>
      </c>
      <c r="O449" s="183">
        <f t="shared" si="163"/>
        <v>39.042900000000003</v>
      </c>
    </row>
    <row r="450" s="59" customFormat="1" ht="30" customHeight="1">
      <c r="A450" s="179">
        <v>557</v>
      </c>
      <c r="B450" s="180" t="s">
        <v>1284</v>
      </c>
      <c r="C450" s="181" t="s">
        <v>39</v>
      </c>
      <c r="D450" s="181">
        <v>1</v>
      </c>
      <c r="E450" s="184">
        <v>5871.4499999999998</v>
      </c>
      <c r="F450" s="182">
        <v>5959.5217499999999</v>
      </c>
      <c r="G450" s="182">
        <v>5988.8789999999999</v>
      </c>
      <c r="H450" s="95">
        <f t="shared" si="164"/>
        <v>5939.9502500000008</v>
      </c>
      <c r="I450" s="96">
        <f t="shared" si="165"/>
        <v>61.111989162827172</v>
      </c>
      <c r="J450" s="96">
        <f t="shared" si="166"/>
        <v>1.0288299832616807</v>
      </c>
      <c r="K450" s="95">
        <f t="shared" si="167"/>
        <v>5939.9502499999999</v>
      </c>
      <c r="L450" s="95">
        <f t="shared" si="168"/>
        <v>5939.9502499999999</v>
      </c>
      <c r="M450" s="95">
        <f t="shared" si="169"/>
        <v>5939.9499999999998</v>
      </c>
      <c r="N450" s="95">
        <f t="shared" si="170"/>
        <v>5939.9499999999998</v>
      </c>
      <c r="O450" s="183">
        <f t="shared" si="163"/>
        <v>4217.3644999999997</v>
      </c>
    </row>
    <row r="451" s="59" customFormat="1" ht="30" customHeight="1">
      <c r="A451" s="179">
        <v>558</v>
      </c>
      <c r="B451" s="180" t="s">
        <v>1285</v>
      </c>
      <c r="C451" s="181" t="s">
        <v>39</v>
      </c>
      <c r="D451" s="181">
        <v>1</v>
      </c>
      <c r="E451" s="184">
        <v>1022.0700000000001</v>
      </c>
      <c r="F451" s="182">
        <v>1037.4010499999999</v>
      </c>
      <c r="G451" s="182">
        <v>1042.5114000000001</v>
      </c>
      <c r="H451" s="95">
        <f t="shared" si="164"/>
        <v>1033.9941500000002</v>
      </c>
      <c r="I451" s="96">
        <f t="shared" si="165"/>
        <v>10.638041840371752</v>
      </c>
      <c r="J451" s="96">
        <f t="shared" si="166"/>
        <v>1.0288299832616798</v>
      </c>
      <c r="K451" s="95">
        <f t="shared" si="167"/>
        <v>1033.99415</v>
      </c>
      <c r="L451" s="95">
        <f t="shared" si="168"/>
        <v>1033.99415</v>
      </c>
      <c r="M451" s="95">
        <f t="shared" si="169"/>
        <v>1033.99</v>
      </c>
      <c r="N451" s="95">
        <f t="shared" si="170"/>
        <v>1033.99</v>
      </c>
      <c r="O451" s="183">
        <f t="shared" si="163"/>
        <v>734.13290000000006</v>
      </c>
    </row>
    <row r="452" s="59" customFormat="1" ht="30" customHeight="1">
      <c r="A452" s="179">
        <v>559</v>
      </c>
      <c r="B452" s="180" t="s">
        <v>1286</v>
      </c>
      <c r="C452" s="181" t="s">
        <v>39</v>
      </c>
      <c r="D452" s="181">
        <v>1</v>
      </c>
      <c r="E452" s="181">
        <v>706.75</v>
      </c>
      <c r="F452" s="182">
        <v>717.35125000000005</v>
      </c>
      <c r="G452" s="182">
        <v>720.88499999999999</v>
      </c>
      <c r="H452" s="95">
        <f t="shared" si="164"/>
        <v>714.99541666666664</v>
      </c>
      <c r="I452" s="96">
        <f t="shared" si="165"/>
        <v>7.3560872256134511</v>
      </c>
      <c r="J452" s="96">
        <f t="shared" si="166"/>
        <v>1.0288299832616807</v>
      </c>
      <c r="K452" s="95">
        <f t="shared" si="167"/>
        <v>714.99541666666664</v>
      </c>
      <c r="L452" s="95">
        <f t="shared" si="168"/>
        <v>714.99541666666664</v>
      </c>
      <c r="M452" s="95">
        <f t="shared" si="169"/>
        <v>714.99000000000001</v>
      </c>
      <c r="N452" s="95">
        <f t="shared" si="170"/>
        <v>714.99000000000001</v>
      </c>
      <c r="O452" s="183">
        <f t="shared" ref="O452:O515" si="171">N452-(N452*0.29)</f>
        <v>507.64290000000005</v>
      </c>
    </row>
    <row r="453" s="59" customFormat="1" ht="30" customHeight="1">
      <c r="A453" s="179">
        <v>560</v>
      </c>
      <c r="B453" s="180" t="s">
        <v>1287</v>
      </c>
      <c r="C453" s="181" t="s">
        <v>39</v>
      </c>
      <c r="D453" s="181">
        <v>1</v>
      </c>
      <c r="E453" s="184">
        <v>6362.1099999999997</v>
      </c>
      <c r="F453" s="182">
        <v>6457.5416499999992</v>
      </c>
      <c r="G453" s="182">
        <v>6489.3521999999994</v>
      </c>
      <c r="H453" s="95">
        <f t="shared" si="164"/>
        <v>6436.334616666667</v>
      </c>
      <c r="I453" s="96">
        <f t="shared" si="165"/>
        <v>66.218940359317187</v>
      </c>
      <c r="J453" s="96">
        <f t="shared" si="166"/>
        <v>1.028829983261677</v>
      </c>
      <c r="K453" s="95">
        <f t="shared" si="167"/>
        <v>6436.334616666667</v>
      </c>
      <c r="L453" s="95">
        <f t="shared" si="168"/>
        <v>6436.334616666667</v>
      </c>
      <c r="M453" s="95">
        <f t="shared" si="169"/>
        <v>6436.3299999999999</v>
      </c>
      <c r="N453" s="95">
        <f t="shared" si="170"/>
        <v>6436.3299999999999</v>
      </c>
      <c r="O453" s="183">
        <f t="shared" si="171"/>
        <v>4569.7942999999996</v>
      </c>
    </row>
    <row r="454" s="59" customFormat="1" ht="30" customHeight="1">
      <c r="A454" s="179">
        <v>561</v>
      </c>
      <c r="B454" s="180" t="s">
        <v>1288</v>
      </c>
      <c r="C454" s="181" t="s">
        <v>39</v>
      </c>
      <c r="D454" s="181">
        <v>1</v>
      </c>
      <c r="E454" s="181">
        <v>61.159999999999997</v>
      </c>
      <c r="F454" s="182">
        <v>62.077399999999997</v>
      </c>
      <c r="G454" s="182">
        <v>62.383199999999995</v>
      </c>
      <c r="H454" s="95">
        <f t="shared" si="164"/>
        <v>61.873533333333334</v>
      </c>
      <c r="I454" s="96">
        <f t="shared" si="165"/>
        <v>0.63657346263674286</v>
      </c>
      <c r="J454" s="96">
        <f t="shared" si="166"/>
        <v>1.0288299832616792</v>
      </c>
      <c r="K454" s="95">
        <f t="shared" si="167"/>
        <v>61.873533333333327</v>
      </c>
      <c r="L454" s="95">
        <f t="shared" si="168"/>
        <v>61.873533333333327</v>
      </c>
      <c r="M454" s="95">
        <f t="shared" si="169"/>
        <v>61.869999999999997</v>
      </c>
      <c r="N454" s="95">
        <f t="shared" si="170"/>
        <v>61.869999999999997</v>
      </c>
      <c r="O454" s="183">
        <f t="shared" si="171"/>
        <v>43.927700000000002</v>
      </c>
    </row>
    <row r="455" s="59" customFormat="1" ht="30" customHeight="1">
      <c r="A455" s="179">
        <v>562</v>
      </c>
      <c r="B455" s="180" t="s">
        <v>1289</v>
      </c>
      <c r="C455" s="181" t="s">
        <v>39</v>
      </c>
      <c r="D455" s="181">
        <v>1</v>
      </c>
      <c r="E455" s="184">
        <v>5409.3500000000004</v>
      </c>
      <c r="F455" s="182">
        <v>5490.4902500000007</v>
      </c>
      <c r="G455" s="182">
        <v>5517.5370000000003</v>
      </c>
      <c r="H455" s="95">
        <f t="shared" si="164"/>
        <v>5472.4590833333341</v>
      </c>
      <c r="I455" s="96">
        <f t="shared" si="165"/>
        <v>56.302299871060647</v>
      </c>
      <c r="J455" s="96">
        <f t="shared" si="166"/>
        <v>1.0288299832616805</v>
      </c>
      <c r="K455" s="95">
        <f t="shared" si="167"/>
        <v>5472.4590833333332</v>
      </c>
      <c r="L455" s="95">
        <f t="shared" si="168"/>
        <v>5472.4590833333332</v>
      </c>
      <c r="M455" s="95">
        <f t="shared" si="169"/>
        <v>5472.4499999999998</v>
      </c>
      <c r="N455" s="95">
        <f t="shared" si="170"/>
        <v>5472.4499999999998</v>
      </c>
      <c r="O455" s="183">
        <f t="shared" si="171"/>
        <v>3885.4395</v>
      </c>
    </row>
    <row r="456" s="59" customFormat="1" ht="30" customHeight="1">
      <c r="A456" s="179">
        <v>563</v>
      </c>
      <c r="B456" s="180" t="s">
        <v>1290</v>
      </c>
      <c r="C456" s="181" t="s">
        <v>39</v>
      </c>
      <c r="D456" s="181">
        <v>1</v>
      </c>
      <c r="E456" s="181">
        <v>106.02</v>
      </c>
      <c r="F456" s="182">
        <v>107.6103</v>
      </c>
      <c r="G456" s="182">
        <v>108.1404</v>
      </c>
      <c r="H456" s="95">
        <f t="shared" si="164"/>
        <v>107.25689999999999</v>
      </c>
      <c r="I456" s="96">
        <f t="shared" si="165"/>
        <v>1.1034911463169983</v>
      </c>
      <c r="J456" s="96">
        <f t="shared" si="166"/>
        <v>1.0288299832616814</v>
      </c>
      <c r="K456" s="95">
        <f t="shared" si="167"/>
        <v>107.25689999999999</v>
      </c>
      <c r="L456" s="95">
        <f t="shared" si="168"/>
        <v>107.25689999999999</v>
      </c>
      <c r="M456" s="95">
        <f t="shared" si="169"/>
        <v>107.25</v>
      </c>
      <c r="N456" s="95">
        <f t="shared" si="170"/>
        <v>107.25</v>
      </c>
      <c r="O456" s="183">
        <f t="shared" si="171"/>
        <v>76.147500000000008</v>
      </c>
    </row>
    <row r="457" s="59" customFormat="1" ht="30" customHeight="1">
      <c r="A457" s="179">
        <v>564</v>
      </c>
      <c r="B457" s="180" t="s">
        <v>1291</v>
      </c>
      <c r="C457" s="181" t="s">
        <v>39</v>
      </c>
      <c r="D457" s="181">
        <v>1</v>
      </c>
      <c r="E457" s="184">
        <v>1698.9200000000001</v>
      </c>
      <c r="F457" s="182">
        <v>1724.4038</v>
      </c>
      <c r="G457" s="182">
        <v>1732.8984</v>
      </c>
      <c r="H457" s="95">
        <f t="shared" si="164"/>
        <v>1718.7407333333333</v>
      </c>
      <c r="I457" s="96">
        <f t="shared" si="165"/>
        <v>17.682919999064993</v>
      </c>
      <c r="J457" s="96">
        <f t="shared" si="166"/>
        <v>1.028829983261679</v>
      </c>
      <c r="K457" s="95">
        <f t="shared" si="167"/>
        <v>1718.7407333333333</v>
      </c>
      <c r="L457" s="95">
        <f t="shared" si="168"/>
        <v>1718.7407333333333</v>
      </c>
      <c r="M457" s="95">
        <f t="shared" si="169"/>
        <v>1718.74</v>
      </c>
      <c r="N457" s="95">
        <f t="shared" si="170"/>
        <v>1718.74</v>
      </c>
      <c r="O457" s="183">
        <f t="shared" si="171"/>
        <v>1220.3054</v>
      </c>
    </row>
    <row r="458" s="59" customFormat="1" ht="30" customHeight="1">
      <c r="A458" s="179">
        <v>565</v>
      </c>
      <c r="B458" s="180" t="s">
        <v>1292</v>
      </c>
      <c r="C458" s="181" t="s">
        <v>39</v>
      </c>
      <c r="D458" s="181">
        <v>1</v>
      </c>
      <c r="E458" s="184">
        <v>1590.1900000000001</v>
      </c>
      <c r="F458" s="182">
        <v>1614.04285</v>
      </c>
      <c r="G458" s="182">
        <v>1621.9938</v>
      </c>
      <c r="H458" s="95">
        <f t="shared" si="164"/>
        <v>1608.7422166666668</v>
      </c>
      <c r="I458" s="96">
        <f t="shared" si="165"/>
        <v>16.55122227845521</v>
      </c>
      <c r="J458" s="96">
        <f t="shared" si="166"/>
        <v>1.0288299832616776</v>
      </c>
      <c r="K458" s="95">
        <f t="shared" si="167"/>
        <v>1608.7422166666668</v>
      </c>
      <c r="L458" s="95">
        <f t="shared" si="168"/>
        <v>1608.7422166666668</v>
      </c>
      <c r="M458" s="95">
        <f t="shared" si="169"/>
        <v>1608.74</v>
      </c>
      <c r="N458" s="95">
        <f t="shared" si="170"/>
        <v>1608.74</v>
      </c>
      <c r="O458" s="183">
        <f t="shared" si="171"/>
        <v>1142.2054000000001</v>
      </c>
    </row>
    <row r="459" s="59" customFormat="1" ht="30" customHeight="1">
      <c r="A459" s="179">
        <v>566</v>
      </c>
      <c r="B459" s="180" t="s">
        <v>1293</v>
      </c>
      <c r="C459" s="181" t="s">
        <v>39</v>
      </c>
      <c r="D459" s="181">
        <v>1</v>
      </c>
      <c r="E459" s="184">
        <v>34521.970000000001</v>
      </c>
      <c r="F459" s="182">
        <v>35039.799550000003</v>
      </c>
      <c r="G459" s="182">
        <v>35212.409400000004</v>
      </c>
      <c r="H459" s="95">
        <f t="shared" si="164"/>
        <v>34924.726316666667</v>
      </c>
      <c r="I459" s="96">
        <f t="shared" si="165"/>
        <v>359.31605591795079</v>
      </c>
      <c r="J459" s="96">
        <f t="shared" si="166"/>
        <v>1.0288299832616845</v>
      </c>
      <c r="K459" s="95">
        <f t="shared" si="167"/>
        <v>34924.726316666667</v>
      </c>
      <c r="L459" s="95">
        <f t="shared" si="168"/>
        <v>34924.726316666667</v>
      </c>
      <c r="M459" s="95">
        <f t="shared" si="169"/>
        <v>34924.720000000001</v>
      </c>
      <c r="N459" s="95">
        <f t="shared" si="170"/>
        <v>34924.720000000001</v>
      </c>
      <c r="O459" s="183">
        <f t="shared" si="171"/>
        <v>24796.551200000002</v>
      </c>
    </row>
    <row r="460" s="59" customFormat="1" ht="30" customHeight="1">
      <c r="A460" s="179">
        <v>567</v>
      </c>
      <c r="B460" s="180" t="s">
        <v>1294</v>
      </c>
      <c r="C460" s="181" t="s">
        <v>39</v>
      </c>
      <c r="D460" s="181">
        <v>1</v>
      </c>
      <c r="E460" s="184">
        <v>13931.110000000001</v>
      </c>
      <c r="F460" s="182">
        <v>14140.076650000001</v>
      </c>
      <c r="G460" s="182">
        <v>14209.7322</v>
      </c>
      <c r="H460" s="95">
        <f t="shared" si="164"/>
        <v>14093.639616666667</v>
      </c>
      <c r="I460" s="96">
        <f t="shared" si="165"/>
        <v>144.99959010911314</v>
      </c>
      <c r="J460" s="96">
        <f t="shared" si="166"/>
        <v>1.0288299832616798</v>
      </c>
      <c r="K460" s="95">
        <f t="shared" si="167"/>
        <v>14093.639616666667</v>
      </c>
      <c r="L460" s="95">
        <f t="shared" si="168"/>
        <v>14093.639616666667</v>
      </c>
      <c r="M460" s="95">
        <f t="shared" si="169"/>
        <v>14093.629999999999</v>
      </c>
      <c r="N460" s="95">
        <f t="shared" si="170"/>
        <v>14093.629999999999</v>
      </c>
      <c r="O460" s="183">
        <f t="shared" si="171"/>
        <v>10006.477299999999</v>
      </c>
    </row>
    <row r="461" s="59" customFormat="1" ht="30" customHeight="1">
      <c r="A461" s="179">
        <v>568</v>
      </c>
      <c r="B461" s="180" t="s">
        <v>1295</v>
      </c>
      <c r="C461" s="181" t="s">
        <v>39</v>
      </c>
      <c r="D461" s="181">
        <v>1</v>
      </c>
      <c r="E461" s="184">
        <v>3429.0900000000001</v>
      </c>
      <c r="F461" s="182">
        <v>3480.5263500000001</v>
      </c>
      <c r="G461" s="182">
        <v>3497.6718000000001</v>
      </c>
      <c r="H461" s="95">
        <f t="shared" si="164"/>
        <v>3469.0960500000001</v>
      </c>
      <c r="I461" s="96">
        <f t="shared" si="165"/>
        <v>35.691100310546567</v>
      </c>
      <c r="J461" s="96">
        <f t="shared" si="166"/>
        <v>1.028829983261679</v>
      </c>
      <c r="K461" s="95">
        <f t="shared" si="167"/>
        <v>3469.0960500000001</v>
      </c>
      <c r="L461" s="95">
        <f t="shared" si="168"/>
        <v>3469.0960500000001</v>
      </c>
      <c r="M461" s="95">
        <f t="shared" si="169"/>
        <v>3469.0900000000001</v>
      </c>
      <c r="N461" s="95">
        <f t="shared" si="170"/>
        <v>3469.0900000000001</v>
      </c>
      <c r="O461" s="183">
        <f t="shared" si="171"/>
        <v>2463.0539000000003</v>
      </c>
    </row>
    <row r="462" s="59" customFormat="1" ht="30" customHeight="1">
      <c r="A462" s="179">
        <v>569</v>
      </c>
      <c r="B462" s="180" t="s">
        <v>1296</v>
      </c>
      <c r="C462" s="181" t="s">
        <v>39</v>
      </c>
      <c r="D462" s="181">
        <v>1</v>
      </c>
      <c r="E462" s="184">
        <v>2359.79</v>
      </c>
      <c r="F462" s="182">
        <v>2395.18685</v>
      </c>
      <c r="G462" s="182">
        <v>2406.9857999999999</v>
      </c>
      <c r="H462" s="95">
        <f t="shared" si="164"/>
        <v>2387.3208833333333</v>
      </c>
      <c r="I462" s="96">
        <f t="shared" si="165"/>
        <v>24.561473044400927</v>
      </c>
      <c r="J462" s="96">
        <f t="shared" si="166"/>
        <v>1.0288299832616801</v>
      </c>
      <c r="K462" s="95">
        <f t="shared" si="167"/>
        <v>2387.3208833333329</v>
      </c>
      <c r="L462" s="95">
        <f t="shared" si="168"/>
        <v>2387.3208833333329</v>
      </c>
      <c r="M462" s="95">
        <f t="shared" si="169"/>
        <v>2387.3200000000002</v>
      </c>
      <c r="N462" s="95">
        <f t="shared" si="170"/>
        <v>2387.3200000000002</v>
      </c>
      <c r="O462" s="183">
        <f t="shared" si="171"/>
        <v>1694.9972000000002</v>
      </c>
    </row>
    <row r="463" s="59" customFormat="1" ht="30" customHeight="1">
      <c r="A463" s="179">
        <v>570</v>
      </c>
      <c r="B463" s="180" t="s">
        <v>1163</v>
      </c>
      <c r="C463" s="181" t="s">
        <v>39</v>
      </c>
      <c r="D463" s="181">
        <v>1</v>
      </c>
      <c r="E463" s="184">
        <v>1667.6500000000001</v>
      </c>
      <c r="F463" s="182">
        <v>1692.6647500000001</v>
      </c>
      <c r="G463" s="182">
        <v>1701.0030000000002</v>
      </c>
      <c r="H463" s="95">
        <f t="shared" si="164"/>
        <v>1687.1059166666666</v>
      </c>
      <c r="I463" s="96">
        <f t="shared" si="165"/>
        <v>17.357451520048517</v>
      </c>
      <c r="J463" s="96">
        <f t="shared" si="166"/>
        <v>1.0288299832616821</v>
      </c>
      <c r="K463" s="95">
        <f t="shared" si="167"/>
        <v>1687.1059166666666</v>
      </c>
      <c r="L463" s="95">
        <f t="shared" si="168"/>
        <v>1687.1059166666666</v>
      </c>
      <c r="M463" s="95">
        <f t="shared" si="169"/>
        <v>1687.0999999999999</v>
      </c>
      <c r="N463" s="95">
        <f t="shared" si="170"/>
        <v>1687.0999999999999</v>
      </c>
      <c r="O463" s="183">
        <f t="shared" si="171"/>
        <v>1197.8409999999999</v>
      </c>
    </row>
    <row r="464" s="59" customFormat="1" ht="30" customHeight="1">
      <c r="A464" s="179">
        <v>571</v>
      </c>
      <c r="B464" s="180" t="s">
        <v>1297</v>
      </c>
      <c r="C464" s="181" t="s">
        <v>39</v>
      </c>
      <c r="D464" s="181">
        <v>1</v>
      </c>
      <c r="E464" s="181">
        <v>115.54000000000001</v>
      </c>
      <c r="F464" s="182">
        <v>117.2731</v>
      </c>
      <c r="G464" s="182">
        <v>117.85080000000001</v>
      </c>
      <c r="H464" s="95">
        <f t="shared" si="164"/>
        <v>116.88796666666667</v>
      </c>
      <c r="I464" s="96">
        <f t="shared" si="165"/>
        <v>1.202578447891584</v>
      </c>
      <c r="J464" s="96">
        <f t="shared" si="166"/>
        <v>1.0288299832616792</v>
      </c>
      <c r="K464" s="95">
        <f t="shared" si="167"/>
        <v>116.88796666666667</v>
      </c>
      <c r="L464" s="95">
        <f t="shared" si="168"/>
        <v>116.88796666666667</v>
      </c>
      <c r="M464" s="95">
        <f t="shared" si="169"/>
        <v>116.88</v>
      </c>
      <c r="N464" s="95">
        <f t="shared" si="170"/>
        <v>116.88</v>
      </c>
      <c r="O464" s="183">
        <f t="shared" si="171"/>
        <v>82.984800000000007</v>
      </c>
    </row>
    <row r="465" s="59" customFormat="1" ht="30" customHeight="1">
      <c r="A465" s="179">
        <v>572</v>
      </c>
      <c r="B465" s="180" t="s">
        <v>1298</v>
      </c>
      <c r="C465" s="181" t="s">
        <v>39</v>
      </c>
      <c r="D465" s="181">
        <v>1</v>
      </c>
      <c r="E465" s="181">
        <v>169.90000000000001</v>
      </c>
      <c r="F465" s="182">
        <v>172.4485</v>
      </c>
      <c r="G465" s="182">
        <v>173.298</v>
      </c>
      <c r="H465" s="95">
        <f t="shared" si="164"/>
        <v>171.88216666666668</v>
      </c>
      <c r="I465" s="96">
        <f t="shared" si="165"/>
        <v>1.7683752665464765</v>
      </c>
      <c r="J465" s="96">
        <f t="shared" si="166"/>
        <v>1.0288299832616783</v>
      </c>
      <c r="K465" s="95">
        <f t="shared" si="167"/>
        <v>171.88216666666668</v>
      </c>
      <c r="L465" s="95">
        <f t="shared" si="168"/>
        <v>171.88216666666668</v>
      </c>
      <c r="M465" s="95">
        <f t="shared" si="169"/>
        <v>171.88</v>
      </c>
      <c r="N465" s="95">
        <f t="shared" si="170"/>
        <v>171.88</v>
      </c>
      <c r="O465" s="183">
        <f t="shared" si="171"/>
        <v>122.03479999999999</v>
      </c>
    </row>
    <row r="466" s="59" customFormat="1" ht="30" customHeight="1">
      <c r="A466" s="179">
        <v>573</v>
      </c>
      <c r="B466" s="180" t="s">
        <v>1299</v>
      </c>
      <c r="C466" s="181" t="s">
        <v>39</v>
      </c>
      <c r="D466" s="181">
        <v>1</v>
      </c>
      <c r="E466" s="184">
        <v>3649.27</v>
      </c>
      <c r="F466" s="182">
        <v>3704.0090500000001</v>
      </c>
      <c r="G466" s="182">
        <v>3722.2554</v>
      </c>
      <c r="H466" s="95">
        <f t="shared" si="164"/>
        <v>3691.8448166666662</v>
      </c>
      <c r="I466" s="96">
        <f t="shared" si="165"/>
        <v>37.982806409358901</v>
      </c>
      <c r="J466" s="96">
        <f t="shared" si="166"/>
        <v>1.028829983261681</v>
      </c>
      <c r="K466" s="95">
        <f t="shared" si="167"/>
        <v>3691.8448166666662</v>
      </c>
      <c r="L466" s="95">
        <f t="shared" si="168"/>
        <v>3691.8448166666662</v>
      </c>
      <c r="M466" s="95">
        <f t="shared" si="169"/>
        <v>3691.8400000000001</v>
      </c>
      <c r="N466" s="95">
        <f t="shared" si="170"/>
        <v>3691.8400000000001</v>
      </c>
      <c r="O466" s="183">
        <f t="shared" si="171"/>
        <v>2621.2064</v>
      </c>
    </row>
    <row r="467" s="59" customFormat="1" ht="30" customHeight="1">
      <c r="A467" s="179">
        <v>574</v>
      </c>
      <c r="B467" s="180" t="s">
        <v>1300</v>
      </c>
      <c r="C467" s="181" t="s">
        <v>39</v>
      </c>
      <c r="D467" s="181">
        <v>1</v>
      </c>
      <c r="E467" s="184">
        <v>1336.03</v>
      </c>
      <c r="F467" s="182">
        <v>1356.0704499999999</v>
      </c>
      <c r="G467" s="182">
        <v>1362.7506000000001</v>
      </c>
      <c r="H467" s="95">
        <f t="shared" si="164"/>
        <v>1351.6170166666668</v>
      </c>
      <c r="I467" s="96">
        <f t="shared" si="165"/>
        <v>13.905841126333723</v>
      </c>
      <c r="J467" s="96">
        <f t="shared" si="166"/>
        <v>1.0288299832616827</v>
      </c>
      <c r="K467" s="95">
        <f t="shared" si="167"/>
        <v>1351.6170166666666</v>
      </c>
      <c r="L467" s="95">
        <f t="shared" si="168"/>
        <v>1351.6170166666666</v>
      </c>
      <c r="M467" s="95">
        <f t="shared" si="169"/>
        <v>1351.6099999999999</v>
      </c>
      <c r="N467" s="95">
        <f t="shared" si="170"/>
        <v>1351.6099999999999</v>
      </c>
      <c r="O467" s="183">
        <f t="shared" si="171"/>
        <v>959.6431</v>
      </c>
    </row>
    <row r="468" s="59" customFormat="1" ht="30" customHeight="1">
      <c r="A468" s="179">
        <v>575</v>
      </c>
      <c r="B468" s="180" t="s">
        <v>1301</v>
      </c>
      <c r="C468" s="181" t="s">
        <v>39</v>
      </c>
      <c r="D468" s="181">
        <v>1</v>
      </c>
      <c r="E468" s="184">
        <v>1590.1900000000001</v>
      </c>
      <c r="F468" s="182">
        <v>1614.04285</v>
      </c>
      <c r="G468" s="182">
        <v>1621.9938</v>
      </c>
      <c r="H468" s="95">
        <f t="shared" si="164"/>
        <v>1608.7422166666668</v>
      </c>
      <c r="I468" s="96">
        <f t="shared" si="165"/>
        <v>16.55122227845521</v>
      </c>
      <c r="J468" s="96">
        <f t="shared" si="166"/>
        <v>1.0288299832616776</v>
      </c>
      <c r="K468" s="95">
        <f t="shared" si="167"/>
        <v>1608.7422166666668</v>
      </c>
      <c r="L468" s="95">
        <f t="shared" si="168"/>
        <v>1608.7422166666668</v>
      </c>
      <c r="M468" s="95">
        <f t="shared" si="169"/>
        <v>1608.74</v>
      </c>
      <c r="N468" s="95">
        <f t="shared" si="170"/>
        <v>1608.74</v>
      </c>
      <c r="O468" s="183">
        <f t="shared" si="171"/>
        <v>1142.2054000000001</v>
      </c>
    </row>
    <row r="469" s="59" customFormat="1" ht="30" customHeight="1">
      <c r="A469" s="179">
        <v>576</v>
      </c>
      <c r="B469" s="180" t="s">
        <v>1302</v>
      </c>
      <c r="C469" s="181" t="s">
        <v>39</v>
      </c>
      <c r="D469" s="181">
        <v>1</v>
      </c>
      <c r="E469" s="184">
        <v>7865.29</v>
      </c>
      <c r="F469" s="182">
        <v>7983.2693499999996</v>
      </c>
      <c r="G469" s="182">
        <v>8022.5958000000001</v>
      </c>
      <c r="H469" s="95">
        <f t="shared" si="164"/>
        <v>7957.0517166666659</v>
      </c>
      <c r="I469" s="96">
        <f t="shared" si="165"/>
        <v>81.864533844704866</v>
      </c>
      <c r="J469" s="96">
        <f t="shared" si="166"/>
        <v>1.0288299832616798</v>
      </c>
      <c r="K469" s="95">
        <f t="shared" si="167"/>
        <v>7957.0517166666659</v>
      </c>
      <c r="L469" s="95">
        <f t="shared" si="168"/>
        <v>7957.0517166666659</v>
      </c>
      <c r="M469" s="95">
        <f t="shared" si="169"/>
        <v>7957.0500000000002</v>
      </c>
      <c r="N469" s="95">
        <f t="shared" si="170"/>
        <v>7957.0500000000002</v>
      </c>
      <c r="O469" s="183">
        <f t="shared" si="171"/>
        <v>5649.5055000000002</v>
      </c>
    </row>
    <row r="470" s="59" customFormat="1" ht="30" customHeight="1">
      <c r="A470" s="179">
        <v>577</v>
      </c>
      <c r="B470" s="180" t="s">
        <v>1303</v>
      </c>
      <c r="C470" s="181" t="s">
        <v>39</v>
      </c>
      <c r="D470" s="181">
        <v>1</v>
      </c>
      <c r="E470" s="184">
        <v>8548.9500000000007</v>
      </c>
      <c r="F470" s="182">
        <v>8677.1842500000002</v>
      </c>
      <c r="G470" s="182">
        <v>8719.9290000000001</v>
      </c>
      <c r="H470" s="95">
        <f t="shared" si="164"/>
        <v>8648.687750000001</v>
      </c>
      <c r="I470" s="96">
        <f t="shared" si="165"/>
        <v>88.980292730679651</v>
      </c>
      <c r="J470" s="96">
        <f t="shared" si="166"/>
        <v>1.0288299832616763</v>
      </c>
      <c r="K470" s="95">
        <f t="shared" si="167"/>
        <v>8648.687750000001</v>
      </c>
      <c r="L470" s="95">
        <f t="shared" si="168"/>
        <v>8648.687750000001</v>
      </c>
      <c r="M470" s="95">
        <f t="shared" si="169"/>
        <v>8648.6800000000003</v>
      </c>
      <c r="N470" s="95">
        <f t="shared" si="170"/>
        <v>8648.6800000000003</v>
      </c>
      <c r="O470" s="183">
        <f t="shared" si="171"/>
        <v>6140.5628000000006</v>
      </c>
    </row>
    <row r="471" s="59" customFormat="1" ht="30" customHeight="1">
      <c r="A471" s="179">
        <v>578</v>
      </c>
      <c r="B471" s="180" t="s">
        <v>1304</v>
      </c>
      <c r="C471" s="181" t="s">
        <v>39</v>
      </c>
      <c r="D471" s="181">
        <v>1</v>
      </c>
      <c r="E471" s="184">
        <v>3248.3299999999999</v>
      </c>
      <c r="F471" s="182">
        <v>3297.0549499999997</v>
      </c>
      <c r="G471" s="182">
        <v>3313.2966000000001</v>
      </c>
      <c r="H471" s="95">
        <f t="shared" si="164"/>
        <v>3286.227183333333</v>
      </c>
      <c r="I471" s="96">
        <f t="shared" si="165"/>
        <v>33.809690580229166</v>
      </c>
      <c r="J471" s="96">
        <f t="shared" si="166"/>
        <v>1.0288299832616818</v>
      </c>
      <c r="K471" s="95">
        <f t="shared" si="167"/>
        <v>3286.227183333333</v>
      </c>
      <c r="L471" s="95">
        <f t="shared" si="168"/>
        <v>3286.227183333333</v>
      </c>
      <c r="M471" s="95">
        <f t="shared" si="169"/>
        <v>3286.2199999999998</v>
      </c>
      <c r="N471" s="95">
        <f t="shared" si="170"/>
        <v>3286.2199999999998</v>
      </c>
      <c r="O471" s="183">
        <f t="shared" si="171"/>
        <v>2333.2161999999998</v>
      </c>
    </row>
    <row r="472" s="59" customFormat="1" ht="30" customHeight="1">
      <c r="A472" s="179">
        <v>579</v>
      </c>
      <c r="B472" s="180" t="s">
        <v>1305</v>
      </c>
      <c r="C472" s="181" t="s">
        <v>39</v>
      </c>
      <c r="D472" s="181">
        <v>1</v>
      </c>
      <c r="E472" s="184">
        <v>2638.0799999999999</v>
      </c>
      <c r="F472" s="182">
        <v>2677.6511999999998</v>
      </c>
      <c r="G472" s="182">
        <v>2690.8415999999997</v>
      </c>
      <c r="H472" s="95">
        <f t="shared" si="164"/>
        <v>2668.8575999999998</v>
      </c>
      <c r="I472" s="96">
        <f t="shared" si="165"/>
        <v>27.458007199357983</v>
      </c>
      <c r="J472" s="96">
        <f t="shared" si="166"/>
        <v>1.0288299832616765</v>
      </c>
      <c r="K472" s="95">
        <f t="shared" si="167"/>
        <v>2668.8575999999998</v>
      </c>
      <c r="L472" s="95">
        <f t="shared" si="168"/>
        <v>2668.8575999999998</v>
      </c>
      <c r="M472" s="95">
        <f t="shared" si="169"/>
        <v>2668.8499999999999</v>
      </c>
      <c r="N472" s="95">
        <f t="shared" si="170"/>
        <v>2668.8499999999999</v>
      </c>
      <c r="O472" s="183">
        <f t="shared" si="171"/>
        <v>1894.8834999999999</v>
      </c>
    </row>
    <row r="473" s="59" customFormat="1" ht="30" customHeight="1">
      <c r="A473" s="179">
        <v>580</v>
      </c>
      <c r="B473" s="180" t="s">
        <v>1306</v>
      </c>
      <c r="C473" s="181" t="s">
        <v>39</v>
      </c>
      <c r="D473" s="181">
        <v>1</v>
      </c>
      <c r="E473" s="184">
        <v>1700.27</v>
      </c>
      <c r="F473" s="182">
        <v>1725.77405</v>
      </c>
      <c r="G473" s="182">
        <v>1734.2754</v>
      </c>
      <c r="H473" s="95">
        <f t="shared" si="164"/>
        <v>1720.1064833333332</v>
      </c>
      <c r="I473" s="96">
        <f t="shared" si="165"/>
        <v>17.696971244561414</v>
      </c>
      <c r="J473" s="96">
        <f t="shared" si="166"/>
        <v>1.0288299832616805</v>
      </c>
      <c r="K473" s="95">
        <f t="shared" si="167"/>
        <v>1720.1064833333332</v>
      </c>
      <c r="L473" s="95">
        <f t="shared" si="168"/>
        <v>1720.1064833333332</v>
      </c>
      <c r="M473" s="95">
        <f t="shared" si="169"/>
        <v>1720.0999999999999</v>
      </c>
      <c r="N473" s="95">
        <f t="shared" si="170"/>
        <v>1720.0999999999999</v>
      </c>
      <c r="O473" s="183">
        <f t="shared" si="171"/>
        <v>1221.271</v>
      </c>
    </row>
    <row r="474" s="59" customFormat="1" ht="30" customHeight="1">
      <c r="A474" s="179">
        <v>581</v>
      </c>
      <c r="B474" s="180" t="s">
        <v>1307</v>
      </c>
      <c r="C474" s="181" t="s">
        <v>39</v>
      </c>
      <c r="D474" s="181">
        <v>1</v>
      </c>
      <c r="E474" s="181">
        <v>665.98000000000002</v>
      </c>
      <c r="F474" s="182">
        <v>675.96969999999999</v>
      </c>
      <c r="G474" s="182">
        <v>679.29960000000005</v>
      </c>
      <c r="H474" s="95">
        <f t="shared" si="164"/>
        <v>673.74976666666669</v>
      </c>
      <c r="I474" s="96">
        <f t="shared" si="165"/>
        <v>6.9317396116222856</v>
      </c>
      <c r="J474" s="96">
        <f t="shared" si="166"/>
        <v>1.0288299832616816</v>
      </c>
      <c r="K474" s="95">
        <f t="shared" si="167"/>
        <v>673.74976666666669</v>
      </c>
      <c r="L474" s="95">
        <f t="shared" si="168"/>
        <v>673.74976666666669</v>
      </c>
      <c r="M474" s="95">
        <f t="shared" si="169"/>
        <v>673.74000000000001</v>
      </c>
      <c r="N474" s="95">
        <f t="shared" si="170"/>
        <v>673.74000000000001</v>
      </c>
      <c r="O474" s="183">
        <f t="shared" si="171"/>
        <v>478.35540000000003</v>
      </c>
    </row>
    <row r="475" s="59" customFormat="1" ht="30" customHeight="1">
      <c r="A475" s="179">
        <v>582</v>
      </c>
      <c r="B475" s="180" t="s">
        <v>1308</v>
      </c>
      <c r="C475" s="181" t="s">
        <v>39</v>
      </c>
      <c r="D475" s="181">
        <v>1</v>
      </c>
      <c r="E475" s="184">
        <v>13863.15</v>
      </c>
      <c r="F475" s="182">
        <v>14071.097249999999</v>
      </c>
      <c r="G475" s="182">
        <v>14140.413</v>
      </c>
      <c r="H475" s="95">
        <f t="shared" si="164"/>
        <v>14024.88675</v>
      </c>
      <c r="I475" s="96">
        <f t="shared" si="165"/>
        <v>144.29224000249479</v>
      </c>
      <c r="J475" s="96">
        <f t="shared" si="166"/>
        <v>1.0288299832616816</v>
      </c>
      <c r="K475" s="95">
        <f t="shared" si="167"/>
        <v>14024.88675</v>
      </c>
      <c r="L475" s="95">
        <f t="shared" si="168"/>
        <v>14024.88675</v>
      </c>
      <c r="M475" s="95">
        <f t="shared" si="169"/>
        <v>14024.879999999999</v>
      </c>
      <c r="N475" s="95">
        <f t="shared" si="170"/>
        <v>14024.879999999999</v>
      </c>
      <c r="O475" s="183">
        <f t="shared" si="171"/>
        <v>9957.6647999999986</v>
      </c>
    </row>
    <row r="476" s="59" customFormat="1" ht="30" customHeight="1">
      <c r="A476" s="179">
        <v>583</v>
      </c>
      <c r="B476" s="180" t="s">
        <v>1309</v>
      </c>
      <c r="C476" s="181" t="s">
        <v>39</v>
      </c>
      <c r="D476" s="181">
        <v>1</v>
      </c>
      <c r="E476" s="181">
        <v>101.93000000000001</v>
      </c>
      <c r="F476" s="182">
        <v>103.45895</v>
      </c>
      <c r="G476" s="182">
        <v>103.96860000000001</v>
      </c>
      <c r="H476" s="95">
        <f t="shared" si="164"/>
        <v>103.11918333333335</v>
      </c>
      <c r="I476" s="96">
        <f t="shared" si="165"/>
        <v>1.0609210766279147</v>
      </c>
      <c r="J476" s="96">
        <f t="shared" si="166"/>
        <v>1.0288299832616801</v>
      </c>
      <c r="K476" s="95">
        <f t="shared" si="167"/>
        <v>103.11918333333335</v>
      </c>
      <c r="L476" s="95">
        <f t="shared" si="168"/>
        <v>103.11918333333335</v>
      </c>
      <c r="M476" s="95">
        <f t="shared" si="169"/>
        <v>103.11</v>
      </c>
      <c r="N476" s="95">
        <f t="shared" si="170"/>
        <v>103.11</v>
      </c>
      <c r="O476" s="183">
        <f t="shared" si="171"/>
        <v>73.208100000000002</v>
      </c>
    </row>
    <row r="477" s="59" customFormat="1" ht="30" customHeight="1">
      <c r="A477" s="179">
        <v>584</v>
      </c>
      <c r="B477" s="180" t="s">
        <v>1310</v>
      </c>
      <c r="C477" s="181" t="s">
        <v>39</v>
      </c>
      <c r="D477" s="181">
        <v>1</v>
      </c>
      <c r="E477" s="181">
        <v>142.69999999999999</v>
      </c>
      <c r="F477" s="182">
        <v>144.84049999999999</v>
      </c>
      <c r="G477" s="182">
        <v>145.554</v>
      </c>
      <c r="H477" s="95">
        <f t="shared" si="164"/>
        <v>144.36483333333331</v>
      </c>
      <c r="I477" s="96">
        <f t="shared" si="165"/>
        <v>1.4852686906190915</v>
      </c>
      <c r="J477" s="96">
        <f t="shared" si="166"/>
        <v>1.0288299832616843</v>
      </c>
      <c r="K477" s="95">
        <f t="shared" si="167"/>
        <v>144.36483333333331</v>
      </c>
      <c r="L477" s="95">
        <f t="shared" si="168"/>
        <v>144.36483333333331</v>
      </c>
      <c r="M477" s="95">
        <f t="shared" si="169"/>
        <v>144.36000000000001</v>
      </c>
      <c r="N477" s="95">
        <f t="shared" si="170"/>
        <v>144.36000000000001</v>
      </c>
      <c r="O477" s="183">
        <f t="shared" si="171"/>
        <v>102.49560000000001</v>
      </c>
    </row>
    <row r="478" s="59" customFormat="1" ht="30" customHeight="1">
      <c r="A478" s="179">
        <v>585</v>
      </c>
      <c r="B478" s="180" t="s">
        <v>1311</v>
      </c>
      <c r="C478" s="181" t="s">
        <v>39</v>
      </c>
      <c r="D478" s="181">
        <v>1</v>
      </c>
      <c r="E478" s="181">
        <v>846.74000000000001</v>
      </c>
      <c r="F478" s="182">
        <v>859.44110000000001</v>
      </c>
      <c r="G478" s="182">
        <v>863.6748</v>
      </c>
      <c r="H478" s="95">
        <f t="shared" si="164"/>
        <v>856.61863333333338</v>
      </c>
      <c r="I478" s="96">
        <f t="shared" si="165"/>
        <v>8.8131493419397646</v>
      </c>
      <c r="J478" s="96">
        <f t="shared" si="166"/>
        <v>1.0288299832616798</v>
      </c>
      <c r="K478" s="95">
        <f t="shared" si="167"/>
        <v>856.61863333333326</v>
      </c>
      <c r="L478" s="95">
        <f t="shared" si="168"/>
        <v>856.61863333333326</v>
      </c>
      <c r="M478" s="95">
        <f t="shared" si="169"/>
        <v>856.61000000000001</v>
      </c>
      <c r="N478" s="95">
        <f t="shared" si="170"/>
        <v>856.61000000000001</v>
      </c>
      <c r="O478" s="183">
        <f t="shared" si="171"/>
        <v>608.19309999999996</v>
      </c>
    </row>
    <row r="479" s="59" customFormat="1" ht="30" customHeight="1">
      <c r="A479" s="179">
        <v>586</v>
      </c>
      <c r="B479" s="180" t="s">
        <v>1312</v>
      </c>
      <c r="C479" s="181" t="s">
        <v>39</v>
      </c>
      <c r="D479" s="181">
        <v>1</v>
      </c>
      <c r="E479" s="181">
        <v>312.60000000000002</v>
      </c>
      <c r="F479" s="182">
        <v>317.28900000000004</v>
      </c>
      <c r="G479" s="182">
        <v>318.85200000000003</v>
      </c>
      <c r="H479" s="95">
        <f t="shared" si="164"/>
        <v>316.24700000000007</v>
      </c>
      <c r="I479" s="96">
        <f t="shared" si="165"/>
        <v>3.2536439571655729</v>
      </c>
      <c r="J479" s="96">
        <f t="shared" si="166"/>
        <v>1.0288299832616821</v>
      </c>
      <c r="K479" s="95">
        <f t="shared" si="167"/>
        <v>316.24700000000007</v>
      </c>
      <c r="L479" s="95">
        <f t="shared" si="168"/>
        <v>316.24700000000007</v>
      </c>
      <c r="M479" s="95">
        <f t="shared" si="169"/>
        <v>316.24000000000001</v>
      </c>
      <c r="N479" s="95">
        <f t="shared" si="170"/>
        <v>316.24000000000001</v>
      </c>
      <c r="O479" s="183">
        <f t="shared" si="171"/>
        <v>224.53040000000001</v>
      </c>
    </row>
    <row r="480" s="59" customFormat="1" ht="30" customHeight="1">
      <c r="A480" s="179">
        <v>587</v>
      </c>
      <c r="B480" s="180" t="s">
        <v>1313</v>
      </c>
      <c r="C480" s="181" t="s">
        <v>39</v>
      </c>
      <c r="D480" s="181">
        <v>1</v>
      </c>
      <c r="E480" s="181">
        <v>883.44000000000005</v>
      </c>
      <c r="F480" s="182">
        <v>896.69160000000011</v>
      </c>
      <c r="G480" s="182">
        <v>901.10880000000009</v>
      </c>
      <c r="H480" s="95">
        <f t="shared" si="164"/>
        <v>893.74680000000001</v>
      </c>
      <c r="I480" s="96">
        <f t="shared" si="165"/>
        <v>9.1951350528418239</v>
      </c>
      <c r="J480" s="96">
        <f t="shared" si="166"/>
        <v>1.0288299832616825</v>
      </c>
      <c r="K480" s="95">
        <f t="shared" si="167"/>
        <v>893.74680000000001</v>
      </c>
      <c r="L480" s="95">
        <f t="shared" si="168"/>
        <v>893.74680000000001</v>
      </c>
      <c r="M480" s="95">
        <f t="shared" si="169"/>
        <v>893.74000000000001</v>
      </c>
      <c r="N480" s="95">
        <f t="shared" si="170"/>
        <v>893.74000000000001</v>
      </c>
      <c r="O480" s="183">
        <f t="shared" si="171"/>
        <v>634.55539999999996</v>
      </c>
    </row>
    <row r="481" s="59" customFormat="1" ht="30" customHeight="1">
      <c r="A481" s="179">
        <v>588</v>
      </c>
      <c r="B481" s="180" t="s">
        <v>1314</v>
      </c>
      <c r="C481" s="181" t="s">
        <v>39</v>
      </c>
      <c r="D481" s="181">
        <v>1</v>
      </c>
      <c r="E481" s="181">
        <v>652.38</v>
      </c>
      <c r="F481" s="182">
        <v>662.16570000000002</v>
      </c>
      <c r="G481" s="182">
        <v>665.42759999999998</v>
      </c>
      <c r="H481" s="95">
        <f t="shared" si="164"/>
        <v>659.99110000000007</v>
      </c>
      <c r="I481" s="96">
        <f t="shared" si="165"/>
        <v>6.7901863236585767</v>
      </c>
      <c r="J481" s="96">
        <f t="shared" si="166"/>
        <v>1.0288299832616798</v>
      </c>
      <c r="K481" s="95">
        <f t="shared" si="167"/>
        <v>659.99109999999996</v>
      </c>
      <c r="L481" s="95">
        <f t="shared" si="168"/>
        <v>659.99109999999996</v>
      </c>
      <c r="M481" s="95">
        <f t="shared" si="169"/>
        <v>659.99000000000001</v>
      </c>
      <c r="N481" s="95">
        <f t="shared" si="170"/>
        <v>659.99000000000001</v>
      </c>
      <c r="O481" s="183">
        <f t="shared" si="171"/>
        <v>468.59289999999999</v>
      </c>
    </row>
    <row r="482" s="59" customFormat="1" ht="30" customHeight="1">
      <c r="A482" s="179">
        <v>589</v>
      </c>
      <c r="B482" s="180" t="s">
        <v>1315</v>
      </c>
      <c r="C482" s="181" t="s">
        <v>39</v>
      </c>
      <c r="D482" s="181">
        <v>1</v>
      </c>
      <c r="E482" s="181">
        <v>441.72000000000003</v>
      </c>
      <c r="F482" s="182">
        <v>448.34580000000005</v>
      </c>
      <c r="G482" s="182">
        <v>450.55440000000004</v>
      </c>
      <c r="H482" s="95">
        <f t="shared" si="164"/>
        <v>446.8734</v>
      </c>
      <c r="I482" s="96">
        <f t="shared" si="165"/>
        <v>4.5975675264209119</v>
      </c>
      <c r="J482" s="96">
        <f t="shared" si="166"/>
        <v>1.0288299832616825</v>
      </c>
      <c r="K482" s="95">
        <f t="shared" si="167"/>
        <v>446.8734</v>
      </c>
      <c r="L482" s="95">
        <f t="shared" si="168"/>
        <v>446.8734</v>
      </c>
      <c r="M482" s="95">
        <f t="shared" si="169"/>
        <v>446.87</v>
      </c>
      <c r="N482" s="95">
        <f t="shared" si="170"/>
        <v>446.87</v>
      </c>
      <c r="O482" s="183">
        <f t="shared" si="171"/>
        <v>317.27769999999998</v>
      </c>
    </row>
    <row r="483" s="59" customFormat="1" ht="30" customHeight="1">
      <c r="A483" s="179">
        <v>590</v>
      </c>
      <c r="B483" s="180" t="s">
        <v>1316</v>
      </c>
      <c r="C483" s="181" t="s">
        <v>39</v>
      </c>
      <c r="D483" s="181">
        <v>1</v>
      </c>
      <c r="E483" s="181">
        <v>183.47999999999999</v>
      </c>
      <c r="F483" s="182">
        <v>186.23219999999998</v>
      </c>
      <c r="G483" s="182">
        <v>187.14959999999999</v>
      </c>
      <c r="H483" s="95">
        <f t="shared" si="164"/>
        <v>185.62059999999997</v>
      </c>
      <c r="I483" s="96">
        <f t="shared" si="165"/>
        <v>1.9097203879102291</v>
      </c>
      <c r="J483" s="96">
        <f t="shared" si="166"/>
        <v>1.0288299832616798</v>
      </c>
      <c r="K483" s="95">
        <f t="shared" si="167"/>
        <v>185.62059999999997</v>
      </c>
      <c r="L483" s="95">
        <f t="shared" si="168"/>
        <v>185.62059999999997</v>
      </c>
      <c r="M483" s="95">
        <f t="shared" si="169"/>
        <v>185.62</v>
      </c>
      <c r="N483" s="95">
        <f t="shared" si="170"/>
        <v>185.62</v>
      </c>
      <c r="O483" s="183">
        <f t="shared" si="171"/>
        <v>131.7902</v>
      </c>
    </row>
    <row r="484" s="59" customFormat="1" ht="30" customHeight="1">
      <c r="A484" s="179">
        <v>591</v>
      </c>
      <c r="B484" s="180" t="s">
        <v>1317</v>
      </c>
      <c r="C484" s="181" t="s">
        <v>39</v>
      </c>
      <c r="D484" s="181">
        <v>1</v>
      </c>
      <c r="E484" s="181">
        <v>129.12</v>
      </c>
      <c r="F484" s="182">
        <v>131.05680000000001</v>
      </c>
      <c r="G484" s="182">
        <v>131.70240000000001</v>
      </c>
      <c r="H484" s="95">
        <f t="shared" ref="H484:H547" si="172">AVERAGE(E484:G484)</f>
        <v>130.62640000000002</v>
      </c>
      <c r="I484" s="96">
        <f t="shared" ref="I484:I547" si="173">SQRT(((SUM((POWER(E484-H484,2)),(POWER(F484-H484,2)),(POWER(G484-H484,2)))/(COLUMNS(E484:G484)-1))))</f>
        <v>1.3439235692553388</v>
      </c>
      <c r="J484" s="96">
        <f t="shared" ref="J484:J547" si="174">I484/H484*100</f>
        <v>1.0288299832616827</v>
      </c>
      <c r="K484" s="95">
        <f t="shared" ref="K484:K547" si="175">((D484/3)*(SUM(E484:G484)))</f>
        <v>130.62639999999999</v>
      </c>
      <c r="L484" s="95">
        <f t="shared" ref="L484:L547" si="176">K484/D484</f>
        <v>130.62639999999999</v>
      </c>
      <c r="M484" s="95">
        <f t="shared" ref="M484:M547" si="177">ROUNDDOWN(L484,2)</f>
        <v>130.62</v>
      </c>
      <c r="N484" s="95">
        <f t="shared" ref="N484:N547" si="178">M484*D484</f>
        <v>130.62</v>
      </c>
      <c r="O484" s="183">
        <f t="shared" si="171"/>
        <v>92.740200000000016</v>
      </c>
    </row>
    <row r="485" s="59" customFormat="1" ht="30" customHeight="1">
      <c r="A485" s="179">
        <v>592</v>
      </c>
      <c r="B485" s="180" t="s">
        <v>1318</v>
      </c>
      <c r="C485" s="181" t="s">
        <v>39</v>
      </c>
      <c r="D485" s="181">
        <v>1</v>
      </c>
      <c r="E485" s="181">
        <v>149.50999999999999</v>
      </c>
      <c r="F485" s="182">
        <v>151.75264999999999</v>
      </c>
      <c r="G485" s="182">
        <v>152.50019999999998</v>
      </c>
      <c r="H485" s="95">
        <f t="shared" si="172"/>
        <v>151.25428333333332</v>
      </c>
      <c r="I485" s="96">
        <f t="shared" si="173"/>
        <v>1.5561494179009021</v>
      </c>
      <c r="J485" s="96">
        <f t="shared" si="174"/>
        <v>1.0288299832616765</v>
      </c>
      <c r="K485" s="95">
        <f t="shared" si="175"/>
        <v>151.25428333333332</v>
      </c>
      <c r="L485" s="95">
        <f t="shared" si="176"/>
        <v>151.25428333333332</v>
      </c>
      <c r="M485" s="95">
        <f t="shared" si="177"/>
        <v>151.25</v>
      </c>
      <c r="N485" s="95">
        <f t="shared" si="178"/>
        <v>151.25</v>
      </c>
      <c r="O485" s="183">
        <f t="shared" si="171"/>
        <v>107.3875</v>
      </c>
    </row>
    <row r="486" s="59" customFormat="1" ht="30" customHeight="1">
      <c r="A486" s="179">
        <v>593</v>
      </c>
      <c r="B486" s="180" t="s">
        <v>1319</v>
      </c>
      <c r="C486" s="181" t="s">
        <v>39</v>
      </c>
      <c r="D486" s="181">
        <v>1</v>
      </c>
      <c r="E486" s="181">
        <v>176.69999999999999</v>
      </c>
      <c r="F486" s="182">
        <v>179.35049999999998</v>
      </c>
      <c r="G486" s="182">
        <v>180.23399999999998</v>
      </c>
      <c r="H486" s="95">
        <f t="shared" si="172"/>
        <v>178.76149999999998</v>
      </c>
      <c r="I486" s="96">
        <f t="shared" si="173"/>
        <v>1.8391519105283241</v>
      </c>
      <c r="J486" s="96">
        <f t="shared" si="174"/>
        <v>1.0288299832616778</v>
      </c>
      <c r="K486" s="95">
        <f t="shared" si="175"/>
        <v>178.76149999999998</v>
      </c>
      <c r="L486" s="95">
        <f t="shared" si="176"/>
        <v>178.76149999999998</v>
      </c>
      <c r="M486" s="95">
        <f t="shared" si="177"/>
        <v>178.75999999999999</v>
      </c>
      <c r="N486" s="95">
        <f t="shared" si="178"/>
        <v>178.75999999999999</v>
      </c>
      <c r="O486" s="183">
        <f t="shared" si="171"/>
        <v>126.9196</v>
      </c>
    </row>
    <row r="487" s="59" customFormat="1" ht="30" customHeight="1">
      <c r="A487" s="179">
        <v>594</v>
      </c>
      <c r="B487" s="180" t="s">
        <v>1320</v>
      </c>
      <c r="C487" s="181" t="s">
        <v>39</v>
      </c>
      <c r="D487" s="181">
        <v>1</v>
      </c>
      <c r="E487" s="181">
        <v>61.159999999999997</v>
      </c>
      <c r="F487" s="182">
        <v>62.077399999999997</v>
      </c>
      <c r="G487" s="182">
        <v>62.383199999999995</v>
      </c>
      <c r="H487" s="95">
        <f t="shared" si="172"/>
        <v>61.873533333333334</v>
      </c>
      <c r="I487" s="96">
        <f t="shared" si="173"/>
        <v>0.63657346263674286</v>
      </c>
      <c r="J487" s="96">
        <f t="shared" si="174"/>
        <v>1.0288299832616792</v>
      </c>
      <c r="K487" s="95">
        <f t="shared" si="175"/>
        <v>61.873533333333327</v>
      </c>
      <c r="L487" s="95">
        <f t="shared" si="176"/>
        <v>61.873533333333327</v>
      </c>
      <c r="M487" s="95">
        <f t="shared" si="177"/>
        <v>61.869999999999997</v>
      </c>
      <c r="N487" s="95">
        <f t="shared" si="178"/>
        <v>61.869999999999997</v>
      </c>
      <c r="O487" s="183">
        <f t="shared" si="171"/>
        <v>43.927700000000002</v>
      </c>
    </row>
    <row r="488" s="59" customFormat="1" ht="30" customHeight="1">
      <c r="A488" s="179">
        <v>595</v>
      </c>
      <c r="B488" s="180" t="s">
        <v>1321</v>
      </c>
      <c r="C488" s="181" t="s">
        <v>39</v>
      </c>
      <c r="D488" s="181">
        <v>1</v>
      </c>
      <c r="E488" s="181">
        <v>693.16999999999996</v>
      </c>
      <c r="F488" s="182">
        <v>703.56754999999998</v>
      </c>
      <c r="G488" s="182">
        <v>707.03339999999992</v>
      </c>
      <c r="H488" s="95">
        <f t="shared" si="172"/>
        <v>701.25698333333321</v>
      </c>
      <c r="I488" s="96">
        <f t="shared" si="173"/>
        <v>7.214742104249682</v>
      </c>
      <c r="J488" s="96">
        <f t="shared" si="174"/>
        <v>1.0288299832616783</v>
      </c>
      <c r="K488" s="95">
        <f t="shared" si="175"/>
        <v>701.25698333333321</v>
      </c>
      <c r="L488" s="95">
        <f t="shared" si="176"/>
        <v>701.25698333333321</v>
      </c>
      <c r="M488" s="95">
        <f t="shared" si="177"/>
        <v>701.25</v>
      </c>
      <c r="N488" s="95">
        <f t="shared" si="178"/>
        <v>701.25</v>
      </c>
      <c r="O488" s="183">
        <f t="shared" si="171"/>
        <v>497.88750000000005</v>
      </c>
    </row>
    <row r="489" s="59" customFormat="1" ht="30" customHeight="1">
      <c r="A489" s="179">
        <v>596</v>
      </c>
      <c r="B489" s="180" t="s">
        <v>1322</v>
      </c>
      <c r="C489" s="181" t="s">
        <v>39</v>
      </c>
      <c r="D489" s="181">
        <v>1</v>
      </c>
      <c r="E489" s="181">
        <v>672.76999999999998</v>
      </c>
      <c r="F489" s="182">
        <v>682.86154999999997</v>
      </c>
      <c r="G489" s="182">
        <v>686.22540000000004</v>
      </c>
      <c r="H489" s="95">
        <f t="shared" si="172"/>
        <v>680.6189833333334</v>
      </c>
      <c r="I489" s="96">
        <f t="shared" si="173"/>
        <v>7.0024121723041697</v>
      </c>
      <c r="J489" s="96">
        <f t="shared" si="174"/>
        <v>1.028829983261683</v>
      </c>
      <c r="K489" s="95">
        <f t="shared" si="175"/>
        <v>680.61898333333329</v>
      </c>
      <c r="L489" s="95">
        <f t="shared" si="176"/>
        <v>680.61898333333329</v>
      </c>
      <c r="M489" s="95">
        <f t="shared" si="177"/>
        <v>680.61000000000001</v>
      </c>
      <c r="N489" s="95">
        <f t="shared" si="178"/>
        <v>680.61000000000001</v>
      </c>
      <c r="O489" s="183">
        <f t="shared" si="171"/>
        <v>483.23310000000004</v>
      </c>
    </row>
    <row r="490" s="59" customFormat="1" ht="30" customHeight="1">
      <c r="A490" s="179">
        <v>597</v>
      </c>
      <c r="B490" s="180" t="s">
        <v>1323</v>
      </c>
      <c r="C490" s="181" t="s">
        <v>39</v>
      </c>
      <c r="D490" s="181">
        <v>1</v>
      </c>
      <c r="E490" s="184">
        <v>1073.72</v>
      </c>
      <c r="F490" s="182">
        <v>1089.8258000000001</v>
      </c>
      <c r="G490" s="182">
        <v>1095.1944000000001</v>
      </c>
      <c r="H490" s="95">
        <f t="shared" si="172"/>
        <v>1086.2467333333334</v>
      </c>
      <c r="I490" s="96">
        <f t="shared" si="173"/>
        <v>11.175632084733913</v>
      </c>
      <c r="J490" s="96">
        <f t="shared" si="174"/>
        <v>1.028829983261683</v>
      </c>
      <c r="K490" s="95">
        <f t="shared" si="175"/>
        <v>1086.2467333333334</v>
      </c>
      <c r="L490" s="95">
        <f t="shared" si="176"/>
        <v>1086.2467333333334</v>
      </c>
      <c r="M490" s="95">
        <f t="shared" si="177"/>
        <v>1086.24</v>
      </c>
      <c r="N490" s="95">
        <f t="shared" si="178"/>
        <v>1086.24</v>
      </c>
      <c r="O490" s="183">
        <f t="shared" si="171"/>
        <v>771.23040000000003</v>
      </c>
    </row>
    <row r="491" s="59" customFormat="1" ht="30" customHeight="1">
      <c r="A491" s="179">
        <v>598</v>
      </c>
      <c r="B491" s="180" t="s">
        <v>1324</v>
      </c>
      <c r="C491" s="181" t="s">
        <v>39</v>
      </c>
      <c r="D491" s="181">
        <v>1</v>
      </c>
      <c r="E491" s="181">
        <v>236.5</v>
      </c>
      <c r="F491" s="182">
        <v>240.04750000000001</v>
      </c>
      <c r="G491" s="182">
        <v>241.22999999999999</v>
      </c>
      <c r="H491" s="95">
        <f t="shared" si="172"/>
        <v>239.25916666666669</v>
      </c>
      <c r="I491" s="96">
        <f t="shared" si="173"/>
        <v>2.4615700443686999</v>
      </c>
      <c r="J491" s="96">
        <f t="shared" si="174"/>
        <v>1.028829983261679</v>
      </c>
      <c r="K491" s="95">
        <f t="shared" si="175"/>
        <v>239.25916666666666</v>
      </c>
      <c r="L491" s="95">
        <f t="shared" si="176"/>
        <v>239.25916666666666</v>
      </c>
      <c r="M491" s="95">
        <f t="shared" si="177"/>
        <v>239.25</v>
      </c>
      <c r="N491" s="95">
        <f t="shared" si="178"/>
        <v>239.25</v>
      </c>
      <c r="O491" s="183">
        <f t="shared" si="171"/>
        <v>169.86750000000001</v>
      </c>
    </row>
    <row r="492" s="59" customFormat="1" ht="30" customHeight="1">
      <c r="A492" s="179">
        <v>599</v>
      </c>
      <c r="B492" s="180" t="s">
        <v>1325</v>
      </c>
      <c r="C492" s="181" t="s">
        <v>39</v>
      </c>
      <c r="D492" s="181">
        <v>1</v>
      </c>
      <c r="E492" s="184">
        <v>8022.96</v>
      </c>
      <c r="F492" s="182">
        <v>8143.3044</v>
      </c>
      <c r="G492" s="182">
        <v>8183.4192000000003</v>
      </c>
      <c r="H492" s="95">
        <f t="shared" si="172"/>
        <v>8116.5612000000001</v>
      </c>
      <c r="I492" s="96">
        <f t="shared" si="173"/>
        <v>83.505615235384113</v>
      </c>
      <c r="J492" s="96">
        <f t="shared" si="174"/>
        <v>1.0288299832616812</v>
      </c>
      <c r="K492" s="95">
        <f t="shared" si="175"/>
        <v>8116.5612000000001</v>
      </c>
      <c r="L492" s="95">
        <f t="shared" si="176"/>
        <v>8116.5612000000001</v>
      </c>
      <c r="M492" s="95">
        <f t="shared" si="177"/>
        <v>8116.5600000000004</v>
      </c>
      <c r="N492" s="95">
        <f t="shared" si="178"/>
        <v>8116.5600000000004</v>
      </c>
      <c r="O492" s="183">
        <f t="shared" si="171"/>
        <v>5762.7576000000008</v>
      </c>
    </row>
    <row r="493" s="59" customFormat="1" ht="30" customHeight="1">
      <c r="A493" s="179">
        <v>600</v>
      </c>
      <c r="B493" s="180" t="s">
        <v>1326</v>
      </c>
      <c r="C493" s="181" t="s">
        <v>39</v>
      </c>
      <c r="D493" s="181">
        <v>1</v>
      </c>
      <c r="E493" s="184">
        <v>6768.4799999999996</v>
      </c>
      <c r="F493" s="182">
        <v>6870.0072</v>
      </c>
      <c r="G493" s="182">
        <v>6903.8495999999996</v>
      </c>
      <c r="H493" s="95">
        <f t="shared" si="172"/>
        <v>6847.4455999999991</v>
      </c>
      <c r="I493" s="96">
        <f t="shared" si="173"/>
        <v>70.448573420332721</v>
      </c>
      <c r="J493" s="96">
        <f t="shared" si="174"/>
        <v>1.0288299832616814</v>
      </c>
      <c r="K493" s="95">
        <f t="shared" si="175"/>
        <v>6847.4455999999991</v>
      </c>
      <c r="L493" s="95">
        <f t="shared" si="176"/>
        <v>6847.4455999999991</v>
      </c>
      <c r="M493" s="95">
        <f t="shared" si="177"/>
        <v>6847.4399999999996</v>
      </c>
      <c r="N493" s="95">
        <f t="shared" si="178"/>
        <v>6847.4399999999996</v>
      </c>
      <c r="O493" s="183">
        <f t="shared" si="171"/>
        <v>4861.6823999999997</v>
      </c>
    </row>
    <row r="494" s="59" customFormat="1" ht="30" customHeight="1">
      <c r="A494" s="179">
        <v>601</v>
      </c>
      <c r="B494" s="180" t="s">
        <v>1327</v>
      </c>
      <c r="C494" s="181" t="s">
        <v>39</v>
      </c>
      <c r="D494" s="181">
        <v>1</v>
      </c>
      <c r="E494" s="184">
        <v>1168.8599999999999</v>
      </c>
      <c r="F494" s="182">
        <v>1186.3928999999998</v>
      </c>
      <c r="G494" s="182">
        <v>1192.2371999999998</v>
      </c>
      <c r="H494" s="95">
        <f t="shared" si="172"/>
        <v>1182.4966999999997</v>
      </c>
      <c r="I494" s="96">
        <f t="shared" si="173"/>
        <v>12.165880600679868</v>
      </c>
      <c r="J494" s="96">
        <f t="shared" si="174"/>
        <v>1.0288299832616761</v>
      </c>
      <c r="K494" s="95">
        <f t="shared" si="175"/>
        <v>1182.4966999999997</v>
      </c>
      <c r="L494" s="95">
        <f t="shared" si="176"/>
        <v>1182.4966999999997</v>
      </c>
      <c r="M494" s="95">
        <f t="shared" si="177"/>
        <v>1182.49</v>
      </c>
      <c r="N494" s="95">
        <f t="shared" si="178"/>
        <v>1182.49</v>
      </c>
      <c r="O494" s="183">
        <f t="shared" si="171"/>
        <v>839.56790000000001</v>
      </c>
    </row>
    <row r="495" s="59" customFormat="1" ht="30" customHeight="1">
      <c r="A495" s="179">
        <v>602</v>
      </c>
      <c r="B495" s="180" t="s">
        <v>1328</v>
      </c>
      <c r="C495" s="181" t="s">
        <v>39</v>
      </c>
      <c r="D495" s="181">
        <v>1</v>
      </c>
      <c r="E495" s="184">
        <v>2673.4099999999999</v>
      </c>
      <c r="F495" s="182">
        <v>2713.5111499999998</v>
      </c>
      <c r="G495" s="182">
        <v>2726.8781999999997</v>
      </c>
      <c r="H495" s="95">
        <f t="shared" si="172"/>
        <v>2704.5997833333331</v>
      </c>
      <c r="I495" s="96">
        <f t="shared" si="173"/>
        <v>27.825733498163682</v>
      </c>
      <c r="J495" s="96">
        <f t="shared" si="174"/>
        <v>1.028829983261677</v>
      </c>
      <c r="K495" s="95">
        <f t="shared" si="175"/>
        <v>2704.5997833333331</v>
      </c>
      <c r="L495" s="95">
        <f t="shared" si="176"/>
        <v>2704.5997833333331</v>
      </c>
      <c r="M495" s="95">
        <f t="shared" si="177"/>
        <v>2704.5900000000001</v>
      </c>
      <c r="N495" s="95">
        <f t="shared" si="178"/>
        <v>2704.5900000000001</v>
      </c>
      <c r="O495" s="183">
        <f t="shared" si="171"/>
        <v>1920.2589000000003</v>
      </c>
    </row>
    <row r="496" s="59" customFormat="1" ht="30" customHeight="1">
      <c r="A496" s="179">
        <v>603</v>
      </c>
      <c r="B496" s="180" t="s">
        <v>1329</v>
      </c>
      <c r="C496" s="181" t="s">
        <v>39</v>
      </c>
      <c r="D496" s="181">
        <v>1</v>
      </c>
      <c r="E496" s="181">
        <v>339.77999999999997</v>
      </c>
      <c r="F496" s="182">
        <v>344.87669999999997</v>
      </c>
      <c r="G496" s="182">
        <v>346.57559999999995</v>
      </c>
      <c r="H496" s="95">
        <f t="shared" si="172"/>
        <v>343.74409999999995</v>
      </c>
      <c r="I496" s="96">
        <f t="shared" si="173"/>
        <v>3.5365423664930042</v>
      </c>
      <c r="J496" s="96">
        <f t="shared" si="174"/>
        <v>1.0288299832616776</v>
      </c>
      <c r="K496" s="95">
        <f t="shared" si="175"/>
        <v>343.74409999999995</v>
      </c>
      <c r="L496" s="95">
        <f t="shared" si="176"/>
        <v>343.74409999999995</v>
      </c>
      <c r="M496" s="95">
        <f t="shared" si="177"/>
        <v>343.74000000000001</v>
      </c>
      <c r="N496" s="95">
        <f t="shared" si="178"/>
        <v>343.74000000000001</v>
      </c>
      <c r="O496" s="183">
        <f t="shared" si="171"/>
        <v>244.05540000000002</v>
      </c>
    </row>
    <row r="497" s="59" customFormat="1" ht="30" customHeight="1">
      <c r="A497" s="179">
        <v>604</v>
      </c>
      <c r="B497" s="180" t="s">
        <v>1330</v>
      </c>
      <c r="C497" s="181" t="s">
        <v>39</v>
      </c>
      <c r="D497" s="181">
        <v>1</v>
      </c>
      <c r="E497" s="181">
        <v>581.71000000000004</v>
      </c>
      <c r="F497" s="182">
        <v>590.43565000000001</v>
      </c>
      <c r="G497" s="182">
        <v>593.3442</v>
      </c>
      <c r="H497" s="95">
        <f t="shared" si="172"/>
        <v>588.49661666666668</v>
      </c>
      <c r="I497" s="96">
        <f t="shared" si="173"/>
        <v>6.0546296427472024</v>
      </c>
      <c r="J497" s="96">
        <f t="shared" si="174"/>
        <v>1.028829983261677</v>
      </c>
      <c r="K497" s="95">
        <f t="shared" si="175"/>
        <v>588.49661666666657</v>
      </c>
      <c r="L497" s="95">
        <f t="shared" si="176"/>
        <v>588.49661666666657</v>
      </c>
      <c r="M497" s="95">
        <f t="shared" si="177"/>
        <v>588.49000000000001</v>
      </c>
      <c r="N497" s="95">
        <f t="shared" si="178"/>
        <v>588.49000000000001</v>
      </c>
      <c r="O497" s="183">
        <f t="shared" si="171"/>
        <v>417.8279</v>
      </c>
    </row>
    <row r="498" s="59" customFormat="1" ht="30" customHeight="1">
      <c r="A498" s="179">
        <v>605</v>
      </c>
      <c r="B498" s="180" t="s">
        <v>1329</v>
      </c>
      <c r="C498" s="181" t="s">
        <v>39</v>
      </c>
      <c r="D498" s="181">
        <v>1</v>
      </c>
      <c r="E498" s="181">
        <v>441.72000000000003</v>
      </c>
      <c r="F498" s="182">
        <v>448.34580000000005</v>
      </c>
      <c r="G498" s="182">
        <v>450.55440000000004</v>
      </c>
      <c r="H498" s="95">
        <f t="shared" si="172"/>
        <v>446.8734</v>
      </c>
      <c r="I498" s="96">
        <f t="shared" si="173"/>
        <v>4.5975675264209119</v>
      </c>
      <c r="J498" s="96">
        <f t="shared" si="174"/>
        <v>1.0288299832616825</v>
      </c>
      <c r="K498" s="95">
        <f t="shared" si="175"/>
        <v>446.8734</v>
      </c>
      <c r="L498" s="95">
        <f t="shared" si="176"/>
        <v>446.8734</v>
      </c>
      <c r="M498" s="95">
        <f t="shared" si="177"/>
        <v>446.87</v>
      </c>
      <c r="N498" s="95">
        <f t="shared" si="178"/>
        <v>446.87</v>
      </c>
      <c r="O498" s="183">
        <f t="shared" si="171"/>
        <v>317.27769999999998</v>
      </c>
    </row>
    <row r="499" s="59" customFormat="1" ht="30" customHeight="1">
      <c r="A499" s="179">
        <v>606</v>
      </c>
      <c r="B499" s="180" t="s">
        <v>1331</v>
      </c>
      <c r="C499" s="181" t="s">
        <v>39</v>
      </c>
      <c r="D499" s="181">
        <v>1</v>
      </c>
      <c r="E499" s="184">
        <v>17418.639999999999</v>
      </c>
      <c r="F499" s="182">
        <v>17679.919600000001</v>
      </c>
      <c r="G499" s="182">
        <v>17767.0128</v>
      </c>
      <c r="H499" s="95">
        <f t="shared" si="172"/>
        <v>17621.857466666668</v>
      </c>
      <c r="I499" s="96">
        <f t="shared" si="173"/>
        <v>181.29895322470446</v>
      </c>
      <c r="J499" s="96">
        <f t="shared" si="174"/>
        <v>1.0288299832616836</v>
      </c>
      <c r="K499" s="95">
        <f t="shared" si="175"/>
        <v>17621.857466666668</v>
      </c>
      <c r="L499" s="95">
        <f t="shared" si="176"/>
        <v>17621.857466666668</v>
      </c>
      <c r="M499" s="95">
        <f t="shared" si="177"/>
        <v>17621.849999999999</v>
      </c>
      <c r="N499" s="95">
        <f t="shared" si="178"/>
        <v>17621.849999999999</v>
      </c>
      <c r="O499" s="183">
        <f t="shared" si="171"/>
        <v>12511.513499999999</v>
      </c>
    </row>
    <row r="500" s="59" customFormat="1" ht="30" customHeight="1">
      <c r="A500" s="179">
        <v>607</v>
      </c>
      <c r="B500" s="180" t="s">
        <v>1332</v>
      </c>
      <c r="C500" s="181" t="s">
        <v>39</v>
      </c>
      <c r="D500" s="181">
        <v>1</v>
      </c>
      <c r="E500" s="184">
        <v>8861.5400000000009</v>
      </c>
      <c r="F500" s="182">
        <v>8994.4631000000008</v>
      </c>
      <c r="G500" s="182">
        <v>9038.7708000000002</v>
      </c>
      <c r="H500" s="95">
        <f t="shared" si="172"/>
        <v>8964.924633333334</v>
      </c>
      <c r="I500" s="96">
        <f t="shared" si="173"/>
        <v>92.233832604545313</v>
      </c>
      <c r="J500" s="96">
        <f t="shared" si="174"/>
        <v>1.0288299832616772</v>
      </c>
      <c r="K500" s="95">
        <f t="shared" si="175"/>
        <v>8964.9246333333322</v>
      </c>
      <c r="L500" s="95">
        <f t="shared" si="176"/>
        <v>8964.9246333333322</v>
      </c>
      <c r="M500" s="95">
        <f t="shared" si="177"/>
        <v>8964.9200000000001</v>
      </c>
      <c r="N500" s="95">
        <f t="shared" si="178"/>
        <v>8964.9200000000001</v>
      </c>
      <c r="O500" s="183">
        <f t="shared" si="171"/>
        <v>6365.0932000000003</v>
      </c>
    </row>
    <row r="501" s="59" customFormat="1" ht="30" customHeight="1">
      <c r="A501" s="179">
        <v>608</v>
      </c>
      <c r="B501" s="180" t="s">
        <v>1333</v>
      </c>
      <c r="C501" s="181" t="s">
        <v>39</v>
      </c>
      <c r="D501" s="181">
        <v>1</v>
      </c>
      <c r="E501" s="184">
        <v>2930.29</v>
      </c>
      <c r="F501" s="182">
        <v>2974.2443499999999</v>
      </c>
      <c r="G501" s="182">
        <v>2988.8957999999998</v>
      </c>
      <c r="H501" s="95">
        <f t="shared" si="172"/>
        <v>2964.4767166666666</v>
      </c>
      <c r="I501" s="96">
        <f t="shared" si="173"/>
        <v>30.499425307877992</v>
      </c>
      <c r="J501" s="96">
        <f t="shared" si="174"/>
        <v>1.0288299832616774</v>
      </c>
      <c r="K501" s="95">
        <f t="shared" si="175"/>
        <v>2964.4767166666666</v>
      </c>
      <c r="L501" s="95">
        <f t="shared" si="176"/>
        <v>2964.4767166666666</v>
      </c>
      <c r="M501" s="95">
        <f t="shared" si="177"/>
        <v>2964.4699999999998</v>
      </c>
      <c r="N501" s="95">
        <f t="shared" si="178"/>
        <v>2964.4699999999998</v>
      </c>
      <c r="O501" s="183">
        <f t="shared" si="171"/>
        <v>2104.7736999999997</v>
      </c>
    </row>
    <row r="502" s="59" customFormat="1" ht="30" customHeight="1">
      <c r="A502" s="179">
        <v>609</v>
      </c>
      <c r="B502" s="180" t="s">
        <v>1334</v>
      </c>
      <c r="C502" s="181" t="s">
        <v>39</v>
      </c>
      <c r="D502" s="181">
        <v>1</v>
      </c>
      <c r="E502" s="184">
        <v>3598.98</v>
      </c>
      <c r="F502" s="182">
        <v>3652.9647</v>
      </c>
      <c r="G502" s="182">
        <v>3670.9596000000001</v>
      </c>
      <c r="H502" s="95">
        <f t="shared" si="172"/>
        <v>3640.9681</v>
      </c>
      <c r="I502" s="96">
        <f t="shared" si="173"/>
        <v>37.459371493793157</v>
      </c>
      <c r="J502" s="96">
        <f t="shared" si="174"/>
        <v>1.0288299832616814</v>
      </c>
      <c r="K502" s="95">
        <f t="shared" si="175"/>
        <v>3640.9681</v>
      </c>
      <c r="L502" s="95">
        <f t="shared" si="176"/>
        <v>3640.9681</v>
      </c>
      <c r="M502" s="95">
        <f t="shared" si="177"/>
        <v>3640.96</v>
      </c>
      <c r="N502" s="95">
        <f t="shared" si="178"/>
        <v>3640.96</v>
      </c>
      <c r="O502" s="183">
        <f t="shared" si="171"/>
        <v>2585.0816000000004</v>
      </c>
    </row>
    <row r="503" s="59" customFormat="1" ht="30" customHeight="1">
      <c r="A503" s="179">
        <v>610</v>
      </c>
      <c r="B503" s="180" t="s">
        <v>1335</v>
      </c>
      <c r="C503" s="181" t="s">
        <v>39</v>
      </c>
      <c r="D503" s="181">
        <v>1</v>
      </c>
      <c r="E503" s="181">
        <v>394.14999999999998</v>
      </c>
      <c r="F503" s="182">
        <v>400.06224999999995</v>
      </c>
      <c r="G503" s="182">
        <v>402.03299999999996</v>
      </c>
      <c r="H503" s="95">
        <f t="shared" si="172"/>
        <v>398.74841666666663</v>
      </c>
      <c r="I503" s="96">
        <f t="shared" si="173"/>
        <v>4.1024432684478693</v>
      </c>
      <c r="J503" s="96">
        <f t="shared" si="174"/>
        <v>1.0288299832616774</v>
      </c>
      <c r="K503" s="95">
        <f t="shared" si="175"/>
        <v>398.74841666666663</v>
      </c>
      <c r="L503" s="95">
        <f t="shared" si="176"/>
        <v>398.74841666666663</v>
      </c>
      <c r="M503" s="95">
        <f t="shared" si="177"/>
        <v>398.74000000000001</v>
      </c>
      <c r="N503" s="95">
        <f t="shared" si="178"/>
        <v>398.74000000000001</v>
      </c>
      <c r="O503" s="183">
        <f t="shared" si="171"/>
        <v>283.10540000000003</v>
      </c>
    </row>
    <row r="504" s="59" customFormat="1" ht="30" customHeight="1">
      <c r="A504" s="179">
        <v>611</v>
      </c>
      <c r="B504" s="180" t="s">
        <v>1336</v>
      </c>
      <c r="C504" s="181" t="s">
        <v>39</v>
      </c>
      <c r="D504" s="181">
        <v>1</v>
      </c>
      <c r="E504" s="181">
        <v>842.65999999999997</v>
      </c>
      <c r="F504" s="182">
        <v>855.29989999999998</v>
      </c>
      <c r="G504" s="182">
        <v>859.51319999999998</v>
      </c>
      <c r="H504" s="95">
        <f t="shared" si="172"/>
        <v>852.49103333333323</v>
      </c>
      <c r="I504" s="96">
        <f t="shared" si="173"/>
        <v>8.7706833555506645</v>
      </c>
      <c r="J504" s="96">
        <f t="shared" si="174"/>
        <v>1.0288299832616812</v>
      </c>
      <c r="K504" s="95">
        <f t="shared" si="175"/>
        <v>852.49103333333323</v>
      </c>
      <c r="L504" s="95">
        <f t="shared" si="176"/>
        <v>852.49103333333323</v>
      </c>
      <c r="M504" s="95">
        <f t="shared" si="177"/>
        <v>852.49000000000001</v>
      </c>
      <c r="N504" s="95">
        <f t="shared" si="178"/>
        <v>852.49000000000001</v>
      </c>
      <c r="O504" s="183">
        <f t="shared" si="171"/>
        <v>605.26790000000005</v>
      </c>
    </row>
    <row r="505" s="59" customFormat="1" ht="30" customHeight="1">
      <c r="A505" s="179">
        <v>612</v>
      </c>
      <c r="B505" s="180" t="s">
        <v>1337</v>
      </c>
      <c r="C505" s="181" t="s">
        <v>39</v>
      </c>
      <c r="D505" s="181">
        <v>1</v>
      </c>
      <c r="E505" s="184">
        <v>1743.77</v>
      </c>
      <c r="F505" s="182">
        <v>1769.9265499999999</v>
      </c>
      <c r="G505" s="182">
        <v>1778.6453999999999</v>
      </c>
      <c r="H505" s="95">
        <f t="shared" si="172"/>
        <v>1764.1139833333334</v>
      </c>
      <c r="I505" s="96">
        <f t="shared" si="173"/>
        <v>18.149733599445238</v>
      </c>
      <c r="J505" s="96">
        <f t="shared" si="174"/>
        <v>1.028829983261677</v>
      </c>
      <c r="K505" s="95">
        <f t="shared" si="175"/>
        <v>1764.1139833333332</v>
      </c>
      <c r="L505" s="95">
        <f t="shared" si="176"/>
        <v>1764.1139833333332</v>
      </c>
      <c r="M505" s="95">
        <f t="shared" si="177"/>
        <v>1764.1099999999999</v>
      </c>
      <c r="N505" s="95">
        <f t="shared" si="178"/>
        <v>1764.1099999999999</v>
      </c>
      <c r="O505" s="183">
        <f t="shared" si="171"/>
        <v>1252.5181</v>
      </c>
    </row>
    <row r="506" s="59" customFormat="1" ht="30" customHeight="1">
      <c r="A506" s="179">
        <v>613</v>
      </c>
      <c r="B506" s="180" t="s">
        <v>1338</v>
      </c>
      <c r="C506" s="181" t="s">
        <v>39</v>
      </c>
      <c r="D506" s="181">
        <v>1</v>
      </c>
      <c r="E506" s="181">
        <v>88.340000000000003</v>
      </c>
      <c r="F506" s="182">
        <v>89.66510000000001</v>
      </c>
      <c r="G506" s="182">
        <v>90.106800000000007</v>
      </c>
      <c r="H506" s="95">
        <f t="shared" si="172"/>
        <v>89.370633333333345</v>
      </c>
      <c r="I506" s="96">
        <f t="shared" si="173"/>
        <v>0.91947187196419322</v>
      </c>
      <c r="J506" s="96">
        <f t="shared" si="174"/>
        <v>1.0288299832616827</v>
      </c>
      <c r="K506" s="95">
        <f t="shared" si="175"/>
        <v>89.370633333333345</v>
      </c>
      <c r="L506" s="95">
        <f t="shared" si="176"/>
        <v>89.370633333333345</v>
      </c>
      <c r="M506" s="95">
        <f t="shared" si="177"/>
        <v>89.370000000000005</v>
      </c>
      <c r="N506" s="95">
        <f t="shared" si="178"/>
        <v>89.370000000000005</v>
      </c>
      <c r="O506" s="183">
        <f t="shared" si="171"/>
        <v>63.452700000000007</v>
      </c>
    </row>
    <row r="507" s="59" customFormat="1" ht="30" customHeight="1">
      <c r="A507" s="179">
        <v>614</v>
      </c>
      <c r="B507" s="180" t="s">
        <v>1339</v>
      </c>
      <c r="C507" s="181" t="s">
        <v>39</v>
      </c>
      <c r="D507" s="181">
        <v>1</v>
      </c>
      <c r="E507" s="181">
        <v>330.26999999999998</v>
      </c>
      <c r="F507" s="182">
        <v>335.22404999999998</v>
      </c>
      <c r="G507" s="182">
        <v>336.87539999999996</v>
      </c>
      <c r="H507" s="95">
        <f t="shared" si="172"/>
        <v>334.12314999999995</v>
      </c>
      <c r="I507" s="96">
        <f t="shared" si="173"/>
        <v>3.4375591482183876</v>
      </c>
      <c r="J507" s="96">
        <f t="shared" si="174"/>
        <v>1.028829983261677</v>
      </c>
      <c r="K507" s="95">
        <f t="shared" si="175"/>
        <v>334.12314999999995</v>
      </c>
      <c r="L507" s="95">
        <f t="shared" si="176"/>
        <v>334.12314999999995</v>
      </c>
      <c r="M507" s="95">
        <f t="shared" si="177"/>
        <v>334.12</v>
      </c>
      <c r="N507" s="95">
        <f t="shared" si="178"/>
        <v>334.12</v>
      </c>
      <c r="O507" s="183">
        <f t="shared" si="171"/>
        <v>237.22520000000003</v>
      </c>
    </row>
    <row r="508" s="59" customFormat="1" ht="30" customHeight="1">
      <c r="A508" s="179">
        <v>615</v>
      </c>
      <c r="B508" s="180" t="s">
        <v>1340</v>
      </c>
      <c r="C508" s="181" t="s">
        <v>39</v>
      </c>
      <c r="D508" s="181">
        <v>1</v>
      </c>
      <c r="E508" s="181">
        <v>169.90000000000001</v>
      </c>
      <c r="F508" s="182">
        <v>172.4485</v>
      </c>
      <c r="G508" s="182">
        <v>173.298</v>
      </c>
      <c r="H508" s="95">
        <f t="shared" si="172"/>
        <v>171.88216666666668</v>
      </c>
      <c r="I508" s="96">
        <f t="shared" si="173"/>
        <v>1.7683752665464765</v>
      </c>
      <c r="J508" s="96">
        <f t="shared" si="174"/>
        <v>1.0288299832616783</v>
      </c>
      <c r="K508" s="95">
        <f t="shared" si="175"/>
        <v>171.88216666666668</v>
      </c>
      <c r="L508" s="95">
        <f t="shared" si="176"/>
        <v>171.88216666666668</v>
      </c>
      <c r="M508" s="95">
        <f t="shared" si="177"/>
        <v>171.88</v>
      </c>
      <c r="N508" s="95">
        <f t="shared" si="178"/>
        <v>171.88</v>
      </c>
      <c r="O508" s="183">
        <f t="shared" si="171"/>
        <v>122.03479999999999</v>
      </c>
    </row>
    <row r="509" s="59" customFormat="1" ht="30" customHeight="1">
      <c r="A509" s="179">
        <v>616</v>
      </c>
      <c r="B509" s="180" t="s">
        <v>1341</v>
      </c>
      <c r="C509" s="181" t="s">
        <v>39</v>
      </c>
      <c r="D509" s="181">
        <v>1</v>
      </c>
      <c r="E509" s="181">
        <v>92.420000000000002</v>
      </c>
      <c r="F509" s="182">
        <v>93.806300000000007</v>
      </c>
      <c r="G509" s="182">
        <v>94.2684</v>
      </c>
      <c r="H509" s="95">
        <f t="shared" si="172"/>
        <v>93.498233333333346</v>
      </c>
      <c r="I509" s="96">
        <f t="shared" si="173"/>
        <v>0.96193785835330015</v>
      </c>
      <c r="J509" s="96">
        <f t="shared" si="174"/>
        <v>1.0288299832616803</v>
      </c>
      <c r="K509" s="95">
        <f t="shared" si="175"/>
        <v>93.498233333333332</v>
      </c>
      <c r="L509" s="95">
        <f t="shared" si="176"/>
        <v>93.498233333333332</v>
      </c>
      <c r="M509" s="95">
        <f t="shared" si="177"/>
        <v>93.489999999999995</v>
      </c>
      <c r="N509" s="95">
        <f t="shared" si="178"/>
        <v>93.489999999999995</v>
      </c>
      <c r="O509" s="183">
        <f t="shared" si="171"/>
        <v>66.377899999999997</v>
      </c>
    </row>
    <row r="510" s="59" customFormat="1" ht="30" customHeight="1">
      <c r="A510" s="179">
        <v>617</v>
      </c>
      <c r="B510" s="180" t="s">
        <v>1342</v>
      </c>
      <c r="C510" s="181" t="s">
        <v>39</v>
      </c>
      <c r="D510" s="181">
        <v>1</v>
      </c>
      <c r="E510" s="181">
        <v>706.75</v>
      </c>
      <c r="F510" s="182">
        <v>717.35125000000005</v>
      </c>
      <c r="G510" s="182">
        <v>720.88499999999999</v>
      </c>
      <c r="H510" s="95">
        <f t="shared" si="172"/>
        <v>714.99541666666664</v>
      </c>
      <c r="I510" s="96">
        <f t="shared" si="173"/>
        <v>7.3560872256134511</v>
      </c>
      <c r="J510" s="96">
        <f t="shared" si="174"/>
        <v>1.0288299832616807</v>
      </c>
      <c r="K510" s="95">
        <f t="shared" si="175"/>
        <v>714.99541666666664</v>
      </c>
      <c r="L510" s="95">
        <f t="shared" si="176"/>
        <v>714.99541666666664</v>
      </c>
      <c r="M510" s="95">
        <f t="shared" si="177"/>
        <v>714.99000000000001</v>
      </c>
      <c r="N510" s="95">
        <f t="shared" si="178"/>
        <v>714.99000000000001</v>
      </c>
      <c r="O510" s="183">
        <f t="shared" si="171"/>
        <v>507.64290000000005</v>
      </c>
    </row>
    <row r="511" s="59" customFormat="1" ht="30" customHeight="1">
      <c r="A511" s="179">
        <v>618</v>
      </c>
      <c r="B511" s="180" t="s">
        <v>385</v>
      </c>
      <c r="C511" s="181" t="s">
        <v>39</v>
      </c>
      <c r="D511" s="181">
        <v>1</v>
      </c>
      <c r="E511" s="184">
        <v>8966.2000000000007</v>
      </c>
      <c r="F511" s="182">
        <v>9100.6930000000011</v>
      </c>
      <c r="G511" s="182">
        <v>9145.5240000000013</v>
      </c>
      <c r="H511" s="95">
        <f t="shared" si="172"/>
        <v>9070.8056666666689</v>
      </c>
      <c r="I511" s="96">
        <f t="shared" si="173"/>
        <v>93.323168422066473</v>
      </c>
      <c r="J511" s="96">
        <f t="shared" si="174"/>
        <v>1.028829983261683</v>
      </c>
      <c r="K511" s="95">
        <f t="shared" si="175"/>
        <v>9070.8056666666671</v>
      </c>
      <c r="L511" s="95">
        <f t="shared" si="176"/>
        <v>9070.8056666666671</v>
      </c>
      <c r="M511" s="95">
        <f t="shared" si="177"/>
        <v>9070.7999999999993</v>
      </c>
      <c r="N511" s="95">
        <f t="shared" si="178"/>
        <v>9070.7999999999993</v>
      </c>
      <c r="O511" s="183">
        <f t="shared" si="171"/>
        <v>6440.268</v>
      </c>
    </row>
    <row r="512" s="59" customFormat="1" ht="30" customHeight="1">
      <c r="A512" s="179">
        <v>619</v>
      </c>
      <c r="B512" s="180" t="s">
        <v>1343</v>
      </c>
      <c r="C512" s="181" t="s">
        <v>39</v>
      </c>
      <c r="D512" s="181">
        <v>1</v>
      </c>
      <c r="E512" s="184">
        <v>3560.9200000000001</v>
      </c>
      <c r="F512" s="182">
        <v>3614.3337999999999</v>
      </c>
      <c r="G512" s="182">
        <v>3632.1384000000003</v>
      </c>
      <c r="H512" s="95">
        <f t="shared" si="172"/>
        <v>3602.4640666666669</v>
      </c>
      <c r="I512" s="96">
        <f t="shared" si="173"/>
        <v>37.063230454094757</v>
      </c>
      <c r="J512" s="96">
        <f t="shared" si="174"/>
        <v>1.0288299832616814</v>
      </c>
      <c r="K512" s="95">
        <f t="shared" si="175"/>
        <v>3602.4640666666664</v>
      </c>
      <c r="L512" s="95">
        <f t="shared" si="176"/>
        <v>3602.4640666666664</v>
      </c>
      <c r="M512" s="95">
        <f t="shared" si="177"/>
        <v>3602.46</v>
      </c>
      <c r="N512" s="95">
        <f t="shared" si="178"/>
        <v>3602.46</v>
      </c>
      <c r="O512" s="183">
        <f t="shared" si="171"/>
        <v>2557.7466000000004</v>
      </c>
    </row>
    <row r="513" s="59" customFormat="1" ht="30" customHeight="1">
      <c r="A513" s="179">
        <v>620</v>
      </c>
      <c r="B513" s="180" t="s">
        <v>1344</v>
      </c>
      <c r="C513" s="181" t="s">
        <v>39</v>
      </c>
      <c r="D513" s="181">
        <v>1</v>
      </c>
      <c r="E513" s="181">
        <v>345.22000000000003</v>
      </c>
      <c r="F513" s="182">
        <v>350.39830000000001</v>
      </c>
      <c r="G513" s="182">
        <v>352.12440000000004</v>
      </c>
      <c r="H513" s="95">
        <f t="shared" si="172"/>
        <v>349.24756666666673</v>
      </c>
      <c r="I513" s="96">
        <f t="shared" si="173"/>
        <v>3.593163681678492</v>
      </c>
      <c r="J513" s="96">
        <f t="shared" si="174"/>
        <v>1.0288299832616798</v>
      </c>
      <c r="K513" s="95">
        <f t="shared" si="175"/>
        <v>349.24756666666673</v>
      </c>
      <c r="L513" s="95">
        <f t="shared" si="176"/>
        <v>349.24756666666673</v>
      </c>
      <c r="M513" s="95">
        <f t="shared" si="177"/>
        <v>349.24000000000001</v>
      </c>
      <c r="N513" s="95">
        <f t="shared" si="178"/>
        <v>349.24000000000001</v>
      </c>
      <c r="O513" s="183">
        <f t="shared" si="171"/>
        <v>247.96039999999999</v>
      </c>
    </row>
    <row r="514" s="59" customFormat="1" ht="30" customHeight="1">
      <c r="A514" s="179">
        <v>621</v>
      </c>
      <c r="B514" s="180" t="s">
        <v>1345</v>
      </c>
      <c r="C514" s="181" t="s">
        <v>39</v>
      </c>
      <c r="D514" s="181">
        <v>1</v>
      </c>
      <c r="E514" s="181">
        <v>163.09</v>
      </c>
      <c r="F514" s="182">
        <v>165.53635</v>
      </c>
      <c r="G514" s="182">
        <v>166.3518</v>
      </c>
      <c r="H514" s="95">
        <f t="shared" si="172"/>
        <v>164.99271666666667</v>
      </c>
      <c r="I514" s="96">
        <f t="shared" si="173"/>
        <v>1.6974945392646548</v>
      </c>
      <c r="J514" s="96">
        <f t="shared" si="174"/>
        <v>1.0288299832616783</v>
      </c>
      <c r="K514" s="95">
        <f t="shared" si="175"/>
        <v>164.99271666666667</v>
      </c>
      <c r="L514" s="95">
        <f t="shared" si="176"/>
        <v>164.99271666666667</v>
      </c>
      <c r="M514" s="95">
        <f t="shared" si="177"/>
        <v>164.99000000000001</v>
      </c>
      <c r="N514" s="95">
        <f t="shared" si="178"/>
        <v>164.99000000000001</v>
      </c>
      <c r="O514" s="183">
        <f t="shared" si="171"/>
        <v>117.14290000000001</v>
      </c>
    </row>
    <row r="515" s="59" customFormat="1" ht="30" customHeight="1">
      <c r="A515" s="179">
        <v>622</v>
      </c>
      <c r="B515" s="180" t="s">
        <v>68</v>
      </c>
      <c r="C515" s="181" t="s">
        <v>39</v>
      </c>
      <c r="D515" s="181">
        <v>1</v>
      </c>
      <c r="E515" s="181">
        <v>392.79000000000002</v>
      </c>
      <c r="F515" s="182">
        <v>398.68185</v>
      </c>
      <c r="G515" s="182">
        <v>400.64580000000001</v>
      </c>
      <c r="H515" s="95">
        <f t="shared" si="172"/>
        <v>397.37255000000005</v>
      </c>
      <c r="I515" s="96">
        <f t="shared" si="173"/>
        <v>4.0882879396515026</v>
      </c>
      <c r="J515" s="96">
        <f t="shared" si="174"/>
        <v>1.0288299832616778</v>
      </c>
      <c r="K515" s="95">
        <f t="shared" si="175"/>
        <v>397.37255000000005</v>
      </c>
      <c r="L515" s="95">
        <f t="shared" si="176"/>
        <v>397.37255000000005</v>
      </c>
      <c r="M515" s="95">
        <f t="shared" si="177"/>
        <v>397.37</v>
      </c>
      <c r="N515" s="95">
        <f t="shared" si="178"/>
        <v>397.37</v>
      </c>
      <c r="O515" s="183">
        <f t="shared" si="171"/>
        <v>282.1327</v>
      </c>
    </row>
    <row r="516" s="59" customFormat="1" ht="30" customHeight="1">
      <c r="A516" s="179">
        <v>623</v>
      </c>
      <c r="B516" s="180" t="s">
        <v>1346</v>
      </c>
      <c r="C516" s="181" t="s">
        <v>39</v>
      </c>
      <c r="D516" s="181">
        <v>1</v>
      </c>
      <c r="E516" s="181">
        <v>656.46000000000004</v>
      </c>
      <c r="F516" s="182">
        <v>666.30690000000004</v>
      </c>
      <c r="G516" s="182">
        <v>669.58920000000001</v>
      </c>
      <c r="H516" s="95">
        <f t="shared" si="172"/>
        <v>664.11869999999999</v>
      </c>
      <c r="I516" s="96">
        <f t="shared" si="173"/>
        <v>6.8326523100476759</v>
      </c>
      <c r="J516" s="96">
        <f t="shared" si="174"/>
        <v>1.0288299832616783</v>
      </c>
      <c r="K516" s="95">
        <f t="shared" si="175"/>
        <v>664.11869999999999</v>
      </c>
      <c r="L516" s="95">
        <f t="shared" si="176"/>
        <v>664.11869999999999</v>
      </c>
      <c r="M516" s="95">
        <f t="shared" si="177"/>
        <v>664.11000000000001</v>
      </c>
      <c r="N516" s="95">
        <f t="shared" si="178"/>
        <v>664.11000000000001</v>
      </c>
      <c r="O516" s="183">
        <f t="shared" ref="O516:O579" si="179">N516-(N516*0.29)</f>
        <v>471.5181</v>
      </c>
    </row>
    <row r="517" s="59" customFormat="1" ht="30" customHeight="1">
      <c r="A517" s="179">
        <v>624</v>
      </c>
      <c r="B517" s="180" t="s">
        <v>1347</v>
      </c>
      <c r="C517" s="181" t="s">
        <v>39</v>
      </c>
      <c r="D517" s="181">
        <v>1</v>
      </c>
      <c r="E517" s="184">
        <v>2502.1599999999999</v>
      </c>
      <c r="F517" s="182">
        <v>2539.6923999999999</v>
      </c>
      <c r="G517" s="182">
        <v>2552.2031999999999</v>
      </c>
      <c r="H517" s="95">
        <f t="shared" si="172"/>
        <v>2531.3518666666664</v>
      </c>
      <c r="I517" s="96">
        <f t="shared" si="173"/>
        <v>26.043306986120932</v>
      </c>
      <c r="J517" s="96">
        <f t="shared" si="174"/>
        <v>1.0288299832616816</v>
      </c>
      <c r="K517" s="95">
        <f t="shared" si="175"/>
        <v>2531.3518666666664</v>
      </c>
      <c r="L517" s="95">
        <f t="shared" si="176"/>
        <v>2531.3518666666664</v>
      </c>
      <c r="M517" s="95">
        <f t="shared" si="177"/>
        <v>2531.3499999999999</v>
      </c>
      <c r="N517" s="95">
        <f t="shared" si="178"/>
        <v>2531.3499999999999</v>
      </c>
      <c r="O517" s="183">
        <f t="shared" si="179"/>
        <v>1797.2584999999999</v>
      </c>
    </row>
    <row r="518" s="59" customFormat="1" ht="30" customHeight="1">
      <c r="A518" s="179">
        <v>625</v>
      </c>
      <c r="B518" s="180" t="s">
        <v>1348</v>
      </c>
      <c r="C518" s="181" t="s">
        <v>39</v>
      </c>
      <c r="D518" s="181">
        <v>1</v>
      </c>
      <c r="E518" s="184">
        <v>3259.21</v>
      </c>
      <c r="F518" s="182">
        <v>3308.0981499999998</v>
      </c>
      <c r="G518" s="182">
        <v>3324.3942000000002</v>
      </c>
      <c r="H518" s="95">
        <f t="shared" si="172"/>
        <v>3297.2341166666665</v>
      </c>
      <c r="I518" s="96">
        <f t="shared" si="173"/>
        <v>33.922933210600092</v>
      </c>
      <c r="J518" s="96">
        <f t="shared" si="174"/>
        <v>1.0288299832616807</v>
      </c>
      <c r="K518" s="95">
        <f t="shared" si="175"/>
        <v>3297.2341166666665</v>
      </c>
      <c r="L518" s="95">
        <f t="shared" si="176"/>
        <v>3297.2341166666665</v>
      </c>
      <c r="M518" s="95">
        <f t="shared" si="177"/>
        <v>3297.23</v>
      </c>
      <c r="N518" s="95">
        <f t="shared" si="178"/>
        <v>3297.23</v>
      </c>
      <c r="O518" s="183">
        <f t="shared" si="179"/>
        <v>2341.0333000000001</v>
      </c>
    </row>
    <row r="519" s="59" customFormat="1" ht="30" customHeight="1">
      <c r="A519" s="179">
        <v>626</v>
      </c>
      <c r="B519" s="180" t="s">
        <v>1349</v>
      </c>
      <c r="C519" s="181" t="s">
        <v>39</v>
      </c>
      <c r="D519" s="181">
        <v>1</v>
      </c>
      <c r="E519" s="181">
        <v>357.44999999999999</v>
      </c>
      <c r="F519" s="182">
        <v>362.81174999999996</v>
      </c>
      <c r="G519" s="182">
        <v>364.59899999999999</v>
      </c>
      <c r="H519" s="95">
        <f t="shared" si="172"/>
        <v>361.62024999999994</v>
      </c>
      <c r="I519" s="96">
        <f t="shared" si="173"/>
        <v>3.7204575575458416</v>
      </c>
      <c r="J519" s="96">
        <f t="shared" si="174"/>
        <v>1.028829983261679</v>
      </c>
      <c r="K519" s="95">
        <f t="shared" si="175"/>
        <v>361.62024999999994</v>
      </c>
      <c r="L519" s="95">
        <f t="shared" si="176"/>
        <v>361.62024999999994</v>
      </c>
      <c r="M519" s="95">
        <f t="shared" si="177"/>
        <v>361.62</v>
      </c>
      <c r="N519" s="95">
        <f t="shared" si="178"/>
        <v>361.62</v>
      </c>
      <c r="O519" s="183">
        <f t="shared" si="179"/>
        <v>256.75020000000001</v>
      </c>
    </row>
    <row r="520" s="59" customFormat="1" ht="30" customHeight="1">
      <c r="A520" s="179">
        <v>627</v>
      </c>
      <c r="B520" s="180" t="s">
        <v>1350</v>
      </c>
      <c r="C520" s="181" t="s">
        <v>39</v>
      </c>
      <c r="D520" s="181">
        <v>1</v>
      </c>
      <c r="E520" s="184">
        <v>3989.0500000000002</v>
      </c>
      <c r="F520" s="182">
        <v>4048.8857500000004</v>
      </c>
      <c r="G520" s="182">
        <v>4068.8310000000001</v>
      </c>
      <c r="H520" s="95">
        <f t="shared" si="172"/>
        <v>4035.588916666667</v>
      </c>
      <c r="I520" s="96">
        <f t="shared" si="173"/>
        <v>41.519348775851896</v>
      </c>
      <c r="J520" s="96">
        <f t="shared" si="174"/>
        <v>1.0288299832616803</v>
      </c>
      <c r="K520" s="95">
        <f t="shared" si="175"/>
        <v>4035.5889166666666</v>
      </c>
      <c r="L520" s="95">
        <f t="shared" si="176"/>
        <v>4035.5889166666666</v>
      </c>
      <c r="M520" s="95">
        <f t="shared" si="177"/>
        <v>4035.5799999999999</v>
      </c>
      <c r="N520" s="95">
        <f t="shared" si="178"/>
        <v>4035.5799999999999</v>
      </c>
      <c r="O520" s="183">
        <f t="shared" si="179"/>
        <v>2865.2618000000002</v>
      </c>
    </row>
    <row r="521" s="59" customFormat="1" ht="30" customHeight="1">
      <c r="A521" s="179">
        <v>628</v>
      </c>
      <c r="B521" s="180" t="s">
        <v>1351</v>
      </c>
      <c r="C521" s="181" t="s">
        <v>39</v>
      </c>
      <c r="D521" s="181">
        <v>1</v>
      </c>
      <c r="E521" s="184">
        <v>2469.54</v>
      </c>
      <c r="F521" s="182">
        <v>2506.5830999999998</v>
      </c>
      <c r="G521" s="182">
        <v>2518.9308000000001</v>
      </c>
      <c r="H521" s="95">
        <f t="shared" si="172"/>
        <v>2498.3512999999998</v>
      </c>
      <c r="I521" s="96">
        <f t="shared" si="173"/>
        <v>25.703787261607996</v>
      </c>
      <c r="J521" s="96">
        <f t="shared" si="174"/>
        <v>1.0288299832616814</v>
      </c>
      <c r="K521" s="95">
        <f t="shared" si="175"/>
        <v>2498.3512999999998</v>
      </c>
      <c r="L521" s="95">
        <f t="shared" si="176"/>
        <v>2498.3512999999998</v>
      </c>
      <c r="M521" s="95">
        <f t="shared" si="177"/>
        <v>2498.3499999999999</v>
      </c>
      <c r="N521" s="95">
        <f t="shared" si="178"/>
        <v>2498.3499999999999</v>
      </c>
      <c r="O521" s="183">
        <f t="shared" si="179"/>
        <v>1773.8285000000001</v>
      </c>
    </row>
    <row r="522" s="59" customFormat="1" ht="30" customHeight="1">
      <c r="A522" s="179">
        <v>629</v>
      </c>
      <c r="B522" s="180" t="s">
        <v>1352</v>
      </c>
      <c r="C522" s="181" t="s">
        <v>39</v>
      </c>
      <c r="D522" s="181">
        <v>1</v>
      </c>
      <c r="E522" s="184">
        <v>7509.1999999999998</v>
      </c>
      <c r="F522" s="182">
        <v>7621.8379999999997</v>
      </c>
      <c r="G522" s="182">
        <v>7659.384</v>
      </c>
      <c r="H522" s="95">
        <f t="shared" si="172"/>
        <v>7596.8073333333332</v>
      </c>
      <c r="I522" s="96">
        <f t="shared" si="173"/>
        <v>78.158231615955486</v>
      </c>
      <c r="J522" s="96">
        <f t="shared" si="174"/>
        <v>1.028829983261681</v>
      </c>
      <c r="K522" s="95">
        <f t="shared" si="175"/>
        <v>7596.8073333333323</v>
      </c>
      <c r="L522" s="95">
        <f t="shared" si="176"/>
        <v>7596.8073333333323</v>
      </c>
      <c r="M522" s="95">
        <f t="shared" si="177"/>
        <v>7596.8000000000002</v>
      </c>
      <c r="N522" s="95">
        <f t="shared" si="178"/>
        <v>7596.8000000000002</v>
      </c>
      <c r="O522" s="183">
        <f t="shared" si="179"/>
        <v>5393.7280000000001</v>
      </c>
    </row>
    <row r="523" s="59" customFormat="1" ht="30" customHeight="1">
      <c r="A523" s="179">
        <v>630</v>
      </c>
      <c r="B523" s="180" t="s">
        <v>1349</v>
      </c>
      <c r="C523" s="181" t="s">
        <v>39</v>
      </c>
      <c r="D523" s="181">
        <v>1</v>
      </c>
      <c r="E523" s="181">
        <v>313.94999999999999</v>
      </c>
      <c r="F523" s="182">
        <v>318.65924999999999</v>
      </c>
      <c r="G523" s="182">
        <v>320.22899999999998</v>
      </c>
      <c r="H523" s="95">
        <f t="shared" si="172"/>
        <v>317.61275000000001</v>
      </c>
      <c r="I523" s="96">
        <f t="shared" si="173"/>
        <v>3.2676952026619599</v>
      </c>
      <c r="J523" s="96">
        <f t="shared" si="174"/>
        <v>1.0288299832616794</v>
      </c>
      <c r="K523" s="95">
        <f t="shared" si="175"/>
        <v>317.61275000000001</v>
      </c>
      <c r="L523" s="95">
        <f t="shared" si="176"/>
        <v>317.61275000000001</v>
      </c>
      <c r="M523" s="95">
        <f t="shared" si="177"/>
        <v>317.61000000000001</v>
      </c>
      <c r="N523" s="95">
        <f t="shared" si="178"/>
        <v>317.61000000000001</v>
      </c>
      <c r="O523" s="183">
        <f t="shared" si="179"/>
        <v>225.50310000000002</v>
      </c>
    </row>
    <row r="524" s="59" customFormat="1" ht="30" customHeight="1">
      <c r="A524" s="179">
        <v>631</v>
      </c>
      <c r="B524" s="180" t="s">
        <v>1353</v>
      </c>
      <c r="C524" s="181" t="s">
        <v>39</v>
      </c>
      <c r="D524" s="181">
        <v>1</v>
      </c>
      <c r="E524" s="181">
        <v>471.63</v>
      </c>
      <c r="F524" s="182">
        <v>478.70445000000001</v>
      </c>
      <c r="G524" s="182">
        <v>481.06259999999997</v>
      </c>
      <c r="H524" s="95">
        <f t="shared" si="172"/>
        <v>477.13235000000003</v>
      </c>
      <c r="I524" s="96">
        <f t="shared" si="173"/>
        <v>4.9088806766410551</v>
      </c>
      <c r="J524" s="96">
        <f t="shared" si="174"/>
        <v>1.028829983261679</v>
      </c>
      <c r="K524" s="95">
        <f t="shared" si="175"/>
        <v>477.13234999999997</v>
      </c>
      <c r="L524" s="95">
        <f t="shared" si="176"/>
        <v>477.13234999999997</v>
      </c>
      <c r="M524" s="95">
        <f t="shared" si="177"/>
        <v>477.13</v>
      </c>
      <c r="N524" s="95">
        <f t="shared" si="178"/>
        <v>477.13</v>
      </c>
      <c r="O524" s="183">
        <f t="shared" si="179"/>
        <v>338.76229999999998</v>
      </c>
    </row>
    <row r="525" s="59" customFormat="1" ht="30" customHeight="1">
      <c r="A525" s="179">
        <v>632</v>
      </c>
      <c r="B525" s="180" t="s">
        <v>1354</v>
      </c>
      <c r="C525" s="181" t="s">
        <v>39</v>
      </c>
      <c r="D525" s="181">
        <v>1</v>
      </c>
      <c r="E525" s="184">
        <v>1128.0799999999999</v>
      </c>
      <c r="F525" s="182">
        <v>1145.0011999999999</v>
      </c>
      <c r="G525" s="182">
        <v>1150.6415999999999</v>
      </c>
      <c r="H525" s="95">
        <f t="shared" si="172"/>
        <v>1141.2409333333333</v>
      </c>
      <c r="I525" s="96">
        <f t="shared" si="173"/>
        <v>11.741428903388774</v>
      </c>
      <c r="J525" s="96">
        <f t="shared" si="174"/>
        <v>1.0288299832616801</v>
      </c>
      <c r="K525" s="95">
        <f t="shared" si="175"/>
        <v>1141.240933333333</v>
      </c>
      <c r="L525" s="95">
        <f t="shared" si="176"/>
        <v>1141.240933333333</v>
      </c>
      <c r="M525" s="95">
        <f t="shared" si="177"/>
        <v>1141.24</v>
      </c>
      <c r="N525" s="95">
        <f t="shared" si="178"/>
        <v>1141.24</v>
      </c>
      <c r="O525" s="183">
        <f t="shared" si="179"/>
        <v>810.2804000000001</v>
      </c>
    </row>
    <row r="526" s="59" customFormat="1" ht="30" customHeight="1">
      <c r="A526" s="179">
        <v>633</v>
      </c>
      <c r="B526" s="180" t="s">
        <v>1355</v>
      </c>
      <c r="C526" s="181" t="s">
        <v>39</v>
      </c>
      <c r="D526" s="181">
        <v>1</v>
      </c>
      <c r="E526" s="184">
        <v>6252.0100000000002</v>
      </c>
      <c r="F526" s="182">
        <v>6345.7901499999998</v>
      </c>
      <c r="G526" s="182">
        <v>6377.0502000000006</v>
      </c>
      <c r="H526" s="95">
        <f t="shared" si="172"/>
        <v>6324.9501166666669</v>
      </c>
      <c r="I526" s="96">
        <f t="shared" si="173"/>
        <v>65.072983226611356</v>
      </c>
      <c r="J526" s="96">
        <f t="shared" si="174"/>
        <v>1.0288299832616814</v>
      </c>
      <c r="K526" s="95">
        <f t="shared" si="175"/>
        <v>6324.9501166666669</v>
      </c>
      <c r="L526" s="95">
        <f t="shared" si="176"/>
        <v>6324.9501166666669</v>
      </c>
      <c r="M526" s="95">
        <f t="shared" si="177"/>
        <v>6324.9499999999998</v>
      </c>
      <c r="N526" s="95">
        <f t="shared" si="178"/>
        <v>6324.9499999999998</v>
      </c>
      <c r="O526" s="183">
        <f t="shared" si="179"/>
        <v>4490.7145</v>
      </c>
    </row>
    <row r="527" s="59" customFormat="1" ht="30" customHeight="1">
      <c r="A527" s="179">
        <v>634</v>
      </c>
      <c r="B527" s="180" t="s">
        <v>1356</v>
      </c>
      <c r="C527" s="181" t="s">
        <v>39</v>
      </c>
      <c r="D527" s="181">
        <v>1</v>
      </c>
      <c r="E527" s="184">
        <v>3329.8800000000001</v>
      </c>
      <c r="F527" s="182">
        <v>3379.8281999999999</v>
      </c>
      <c r="G527" s="182">
        <v>3396.4776000000002</v>
      </c>
      <c r="H527" s="95">
        <f t="shared" si="172"/>
        <v>3368.7285999999999</v>
      </c>
      <c r="I527" s="96">
        <f t="shared" si="173"/>
        <v>34.658489891511422</v>
      </c>
      <c r="J527" s="96">
        <f t="shared" si="174"/>
        <v>1.0288299832616798</v>
      </c>
      <c r="K527" s="95">
        <f t="shared" si="175"/>
        <v>3368.7285999999995</v>
      </c>
      <c r="L527" s="95">
        <f t="shared" si="176"/>
        <v>3368.7285999999995</v>
      </c>
      <c r="M527" s="95">
        <f t="shared" si="177"/>
        <v>3368.7199999999998</v>
      </c>
      <c r="N527" s="95">
        <f t="shared" si="178"/>
        <v>3368.7199999999998</v>
      </c>
      <c r="O527" s="183">
        <f t="shared" si="179"/>
        <v>2391.7911999999997</v>
      </c>
    </row>
    <row r="528" s="59" customFormat="1" ht="30" customHeight="1">
      <c r="A528" s="179">
        <v>635</v>
      </c>
      <c r="B528" s="180" t="s">
        <v>1357</v>
      </c>
      <c r="C528" s="181" t="s">
        <v>39</v>
      </c>
      <c r="D528" s="181">
        <v>1</v>
      </c>
      <c r="E528" s="181">
        <v>761.12</v>
      </c>
      <c r="F528" s="182">
        <v>772.53679999999997</v>
      </c>
      <c r="G528" s="182">
        <v>776.3424</v>
      </c>
      <c r="H528" s="95">
        <f t="shared" si="172"/>
        <v>769.99973333333344</v>
      </c>
      <c r="I528" s="96">
        <f t="shared" si="173"/>
        <v>7.9219881275683068</v>
      </c>
      <c r="J528" s="96">
        <f t="shared" si="174"/>
        <v>1.028829983261679</v>
      </c>
      <c r="K528" s="95">
        <f t="shared" si="175"/>
        <v>769.99973333333332</v>
      </c>
      <c r="L528" s="95">
        <f t="shared" si="176"/>
        <v>769.99973333333332</v>
      </c>
      <c r="M528" s="95">
        <f t="shared" si="177"/>
        <v>769.99000000000001</v>
      </c>
      <c r="N528" s="95">
        <f t="shared" si="178"/>
        <v>769.99000000000001</v>
      </c>
      <c r="O528" s="183">
        <f t="shared" si="179"/>
        <v>546.69290000000001</v>
      </c>
    </row>
    <row r="529" s="59" customFormat="1" ht="30" customHeight="1">
      <c r="A529" s="179">
        <v>636</v>
      </c>
      <c r="B529" s="180" t="s">
        <v>1358</v>
      </c>
      <c r="C529" s="181" t="s">
        <v>39</v>
      </c>
      <c r="D529" s="181">
        <v>1</v>
      </c>
      <c r="E529" s="184">
        <v>1889.21</v>
      </c>
      <c r="F529" s="182">
        <v>1917.5481500000001</v>
      </c>
      <c r="G529" s="182">
        <v>1926.9942000000001</v>
      </c>
      <c r="H529" s="95">
        <f t="shared" si="172"/>
        <v>1911.2507833333336</v>
      </c>
      <c r="I529" s="96">
        <f t="shared" si="173"/>
        <v>19.66352111425709</v>
      </c>
      <c r="J529" s="96">
        <f t="shared" si="174"/>
        <v>1.0288299832616814</v>
      </c>
      <c r="K529" s="95">
        <f t="shared" si="175"/>
        <v>1911.2507833333334</v>
      </c>
      <c r="L529" s="95">
        <f t="shared" si="176"/>
        <v>1911.2507833333334</v>
      </c>
      <c r="M529" s="95">
        <f t="shared" si="177"/>
        <v>1911.25</v>
      </c>
      <c r="N529" s="95">
        <f t="shared" si="178"/>
        <v>1911.25</v>
      </c>
      <c r="O529" s="183">
        <f t="shared" si="179"/>
        <v>1356.9875000000002</v>
      </c>
    </row>
    <row r="530" s="59" customFormat="1" ht="30" customHeight="1">
      <c r="A530" s="179">
        <v>637</v>
      </c>
      <c r="B530" s="180" t="s">
        <v>1359</v>
      </c>
      <c r="C530" s="181" t="s">
        <v>39</v>
      </c>
      <c r="D530" s="181">
        <v>1</v>
      </c>
      <c r="E530" s="184">
        <v>1101.24</v>
      </c>
      <c r="F530" s="182">
        <v>1117.7586000000001</v>
      </c>
      <c r="G530" s="182">
        <v>1123.2647999999999</v>
      </c>
      <c r="H530" s="95">
        <f t="shared" si="172"/>
        <v>1114.0878</v>
      </c>
      <c r="I530" s="96">
        <f t="shared" si="173"/>
        <v>11.462069326260403</v>
      </c>
      <c r="J530" s="96">
        <f t="shared" si="174"/>
        <v>1.0288299832616785</v>
      </c>
      <c r="K530" s="95">
        <f t="shared" si="175"/>
        <v>1114.0877999999998</v>
      </c>
      <c r="L530" s="95">
        <f t="shared" si="176"/>
        <v>1114.0877999999998</v>
      </c>
      <c r="M530" s="95">
        <f t="shared" si="177"/>
        <v>1114.0799999999999</v>
      </c>
      <c r="N530" s="95">
        <f t="shared" si="178"/>
        <v>1114.0799999999999</v>
      </c>
      <c r="O530" s="183">
        <f t="shared" si="179"/>
        <v>790.99679999999989</v>
      </c>
    </row>
    <row r="531" s="59" customFormat="1" ht="30" customHeight="1">
      <c r="A531" s="179">
        <v>638</v>
      </c>
      <c r="B531" s="180" t="s">
        <v>1360</v>
      </c>
      <c r="C531" s="181" t="s">
        <v>39</v>
      </c>
      <c r="D531" s="181">
        <v>1</v>
      </c>
      <c r="E531" s="181">
        <v>163.09</v>
      </c>
      <c r="F531" s="182">
        <v>165.53635</v>
      </c>
      <c r="G531" s="182">
        <v>166.3518</v>
      </c>
      <c r="H531" s="95">
        <f t="shared" si="172"/>
        <v>164.99271666666667</v>
      </c>
      <c r="I531" s="96">
        <f t="shared" si="173"/>
        <v>1.6974945392646548</v>
      </c>
      <c r="J531" s="96">
        <f t="shared" si="174"/>
        <v>1.0288299832616783</v>
      </c>
      <c r="K531" s="95">
        <f t="shared" si="175"/>
        <v>164.99271666666667</v>
      </c>
      <c r="L531" s="95">
        <f t="shared" si="176"/>
        <v>164.99271666666667</v>
      </c>
      <c r="M531" s="95">
        <f t="shared" si="177"/>
        <v>164.99000000000001</v>
      </c>
      <c r="N531" s="95">
        <f t="shared" si="178"/>
        <v>164.99000000000001</v>
      </c>
      <c r="O531" s="183">
        <f t="shared" si="179"/>
        <v>117.14290000000001</v>
      </c>
    </row>
    <row r="532" s="59" customFormat="1" ht="30" customHeight="1">
      <c r="A532" s="179">
        <v>639</v>
      </c>
      <c r="B532" s="180" t="s">
        <v>1361</v>
      </c>
      <c r="C532" s="181" t="s">
        <v>39</v>
      </c>
      <c r="D532" s="181">
        <v>1</v>
      </c>
      <c r="E532" s="181">
        <v>156.30000000000001</v>
      </c>
      <c r="F532" s="182">
        <v>158.64450000000002</v>
      </c>
      <c r="G532" s="182">
        <v>159.42600000000002</v>
      </c>
      <c r="H532" s="95">
        <f t="shared" si="172"/>
        <v>158.12350000000004</v>
      </c>
      <c r="I532" s="96">
        <f t="shared" si="173"/>
        <v>1.6268219785827864</v>
      </c>
      <c r="J532" s="96">
        <f t="shared" si="174"/>
        <v>1.0288299832616821</v>
      </c>
      <c r="K532" s="95">
        <f t="shared" si="175"/>
        <v>158.12350000000004</v>
      </c>
      <c r="L532" s="95">
        <f t="shared" si="176"/>
        <v>158.12350000000004</v>
      </c>
      <c r="M532" s="95">
        <f t="shared" si="177"/>
        <v>158.12</v>
      </c>
      <c r="N532" s="95">
        <f t="shared" si="178"/>
        <v>158.12</v>
      </c>
      <c r="O532" s="183">
        <f t="shared" si="179"/>
        <v>112.26520000000001</v>
      </c>
    </row>
    <row r="533" s="59" customFormat="1" ht="30" customHeight="1">
      <c r="A533" s="179">
        <v>640</v>
      </c>
      <c r="B533" s="180" t="s">
        <v>1362</v>
      </c>
      <c r="C533" s="181" t="s">
        <v>39</v>
      </c>
      <c r="D533" s="181">
        <v>1</v>
      </c>
      <c r="E533" s="181">
        <v>463.47000000000003</v>
      </c>
      <c r="F533" s="182">
        <v>470.42205000000001</v>
      </c>
      <c r="G533" s="182">
        <v>472.73940000000005</v>
      </c>
      <c r="H533" s="95">
        <f t="shared" si="172"/>
        <v>468.87715000000003</v>
      </c>
      <c r="I533" s="96">
        <f t="shared" si="173"/>
        <v>4.8239487038628477</v>
      </c>
      <c r="J533" s="96">
        <f t="shared" si="174"/>
        <v>1.0288299832616812</v>
      </c>
      <c r="K533" s="95">
        <f t="shared" si="175"/>
        <v>468.87715000000003</v>
      </c>
      <c r="L533" s="95">
        <f t="shared" si="176"/>
        <v>468.87715000000003</v>
      </c>
      <c r="M533" s="95">
        <f t="shared" si="177"/>
        <v>468.87</v>
      </c>
      <c r="N533" s="95">
        <f t="shared" si="178"/>
        <v>468.87</v>
      </c>
      <c r="O533" s="183">
        <f t="shared" si="179"/>
        <v>332.89769999999999</v>
      </c>
    </row>
    <row r="534" s="59" customFormat="1" ht="30" customHeight="1">
      <c r="A534" s="179">
        <v>641</v>
      </c>
      <c r="B534" s="180" t="s">
        <v>1363</v>
      </c>
      <c r="C534" s="181" t="s">
        <v>39</v>
      </c>
      <c r="D534" s="181">
        <v>1</v>
      </c>
      <c r="E534" s="181">
        <v>350.66000000000003</v>
      </c>
      <c r="F534" s="182">
        <v>355.91990000000004</v>
      </c>
      <c r="G534" s="182">
        <v>357.67320000000001</v>
      </c>
      <c r="H534" s="95">
        <f t="shared" si="172"/>
        <v>354.7510333333334</v>
      </c>
      <c r="I534" s="96">
        <f t="shared" si="173"/>
        <v>3.6497849968639664</v>
      </c>
      <c r="J534" s="96">
        <f t="shared" si="174"/>
        <v>1.0288299832616787</v>
      </c>
      <c r="K534" s="95">
        <f t="shared" si="175"/>
        <v>354.75103333333334</v>
      </c>
      <c r="L534" s="95">
        <f t="shared" si="176"/>
        <v>354.75103333333334</v>
      </c>
      <c r="M534" s="95">
        <f t="shared" si="177"/>
        <v>354.75</v>
      </c>
      <c r="N534" s="95">
        <f t="shared" si="178"/>
        <v>354.75</v>
      </c>
      <c r="O534" s="183">
        <f t="shared" si="179"/>
        <v>251.8725</v>
      </c>
    </row>
    <row r="535" s="59" customFormat="1" ht="30" customHeight="1">
      <c r="A535" s="179">
        <v>642</v>
      </c>
      <c r="B535" s="180" t="s">
        <v>1364</v>
      </c>
      <c r="C535" s="181" t="s">
        <v>39</v>
      </c>
      <c r="D535" s="181">
        <v>1</v>
      </c>
      <c r="E535" s="181">
        <v>311.24000000000001</v>
      </c>
      <c r="F535" s="182">
        <v>315.90860000000004</v>
      </c>
      <c r="G535" s="182">
        <v>317.46480000000003</v>
      </c>
      <c r="H535" s="95">
        <f t="shared" si="172"/>
        <v>314.87113333333332</v>
      </c>
      <c r="I535" s="96">
        <f t="shared" si="173"/>
        <v>3.2394886283692066</v>
      </c>
      <c r="J535" s="96">
        <f t="shared" si="174"/>
        <v>1.0288299832616836</v>
      </c>
      <c r="K535" s="95">
        <f t="shared" si="175"/>
        <v>314.87113333333332</v>
      </c>
      <c r="L535" s="95">
        <f t="shared" si="176"/>
        <v>314.87113333333332</v>
      </c>
      <c r="M535" s="95">
        <f t="shared" si="177"/>
        <v>314.87</v>
      </c>
      <c r="N535" s="95">
        <f t="shared" si="178"/>
        <v>314.87</v>
      </c>
      <c r="O535" s="183">
        <f t="shared" si="179"/>
        <v>223.55770000000001</v>
      </c>
    </row>
    <row r="536" s="59" customFormat="1" ht="30" customHeight="1">
      <c r="A536" s="179">
        <v>643</v>
      </c>
      <c r="B536" s="180" t="s">
        <v>1365</v>
      </c>
      <c r="C536" s="181" t="s">
        <v>39</v>
      </c>
      <c r="D536" s="181">
        <v>1</v>
      </c>
      <c r="E536" s="181">
        <v>299.01999999999998</v>
      </c>
      <c r="F536" s="182">
        <v>303.50529999999998</v>
      </c>
      <c r="G536" s="182">
        <v>305.00039999999996</v>
      </c>
      <c r="H536" s="95">
        <f t="shared" si="172"/>
        <v>302.50856666666664</v>
      </c>
      <c r="I536" s="96">
        <f t="shared" si="173"/>
        <v>3.1122988358018042</v>
      </c>
      <c r="J536" s="96">
        <f t="shared" si="174"/>
        <v>1.0288299832616765</v>
      </c>
      <c r="K536" s="95">
        <f t="shared" si="175"/>
        <v>302.50856666666664</v>
      </c>
      <c r="L536" s="95">
        <f t="shared" si="176"/>
        <v>302.50856666666664</v>
      </c>
      <c r="M536" s="95">
        <f t="shared" si="177"/>
        <v>302.5</v>
      </c>
      <c r="N536" s="95">
        <f t="shared" si="178"/>
        <v>302.5</v>
      </c>
      <c r="O536" s="183">
        <f t="shared" si="179"/>
        <v>214.77500000000001</v>
      </c>
    </row>
    <row r="537" s="59" customFormat="1" ht="30" customHeight="1">
      <c r="A537" s="179">
        <v>644</v>
      </c>
      <c r="B537" s="180" t="s">
        <v>1366</v>
      </c>
      <c r="C537" s="181" t="s">
        <v>39</v>
      </c>
      <c r="D537" s="181">
        <v>1</v>
      </c>
      <c r="E537" s="184">
        <v>11278.09</v>
      </c>
      <c r="F537" s="182">
        <v>11447.261350000001</v>
      </c>
      <c r="G537" s="182">
        <v>11503.6518</v>
      </c>
      <c r="H537" s="95">
        <f t="shared" si="172"/>
        <v>11409.667716666669</v>
      </c>
      <c r="I537" s="96">
        <f t="shared" si="173"/>
        <v>117.38608245959487</v>
      </c>
      <c r="J537" s="96">
        <f t="shared" si="174"/>
        <v>1.028829983261679</v>
      </c>
      <c r="K537" s="95">
        <f t="shared" si="175"/>
        <v>11409.667716666667</v>
      </c>
      <c r="L537" s="95">
        <f t="shared" si="176"/>
        <v>11409.667716666667</v>
      </c>
      <c r="M537" s="95">
        <f t="shared" si="177"/>
        <v>11409.66</v>
      </c>
      <c r="N537" s="95">
        <f t="shared" si="178"/>
        <v>11409.66</v>
      </c>
      <c r="O537" s="183">
        <f t="shared" si="179"/>
        <v>8100.8585999999996</v>
      </c>
    </row>
    <row r="538" s="59" customFormat="1" ht="30" customHeight="1">
      <c r="A538" s="179">
        <v>645</v>
      </c>
      <c r="B538" s="180" t="s">
        <v>1367</v>
      </c>
      <c r="C538" s="181" t="s">
        <v>39</v>
      </c>
      <c r="D538" s="181">
        <v>1</v>
      </c>
      <c r="E538" s="184">
        <v>1005.76</v>
      </c>
      <c r="F538" s="182">
        <v>1020.8464</v>
      </c>
      <c r="G538" s="182">
        <v>1025.8751999999999</v>
      </c>
      <c r="H538" s="95">
        <f t="shared" si="172"/>
        <v>1017.4938666666667</v>
      </c>
      <c r="I538" s="96">
        <f t="shared" si="173"/>
        <v>10.468281978115275</v>
      </c>
      <c r="J538" s="96">
        <f t="shared" si="174"/>
        <v>1.0288299832616787</v>
      </c>
      <c r="K538" s="95">
        <f t="shared" si="175"/>
        <v>1017.4938666666667</v>
      </c>
      <c r="L538" s="95">
        <f t="shared" si="176"/>
        <v>1017.4938666666667</v>
      </c>
      <c r="M538" s="95">
        <f t="shared" si="177"/>
        <v>1017.49</v>
      </c>
      <c r="N538" s="95">
        <f t="shared" si="178"/>
        <v>1017.49</v>
      </c>
      <c r="O538" s="183">
        <f t="shared" si="179"/>
        <v>722.41790000000003</v>
      </c>
    </row>
    <row r="539" s="59" customFormat="1" ht="30" customHeight="1">
      <c r="A539" s="179">
        <v>646</v>
      </c>
      <c r="B539" s="180" t="s">
        <v>1368</v>
      </c>
      <c r="C539" s="181" t="s">
        <v>39</v>
      </c>
      <c r="D539" s="181">
        <v>1</v>
      </c>
      <c r="E539" s="181">
        <v>299.01999999999998</v>
      </c>
      <c r="F539" s="182">
        <v>303.50529999999998</v>
      </c>
      <c r="G539" s="182">
        <v>305.00039999999996</v>
      </c>
      <c r="H539" s="95">
        <f t="shared" si="172"/>
        <v>302.50856666666664</v>
      </c>
      <c r="I539" s="96">
        <f t="shared" si="173"/>
        <v>3.1122988358018042</v>
      </c>
      <c r="J539" s="96">
        <f t="shared" si="174"/>
        <v>1.0288299832616765</v>
      </c>
      <c r="K539" s="95">
        <f t="shared" si="175"/>
        <v>302.50856666666664</v>
      </c>
      <c r="L539" s="95">
        <f t="shared" si="176"/>
        <v>302.50856666666664</v>
      </c>
      <c r="M539" s="95">
        <f t="shared" si="177"/>
        <v>302.5</v>
      </c>
      <c r="N539" s="95">
        <f t="shared" si="178"/>
        <v>302.5</v>
      </c>
      <c r="O539" s="183">
        <f t="shared" si="179"/>
        <v>214.77500000000001</v>
      </c>
    </row>
    <row r="540" s="59" customFormat="1" ht="30" customHeight="1">
      <c r="A540" s="179">
        <v>647</v>
      </c>
      <c r="B540" s="180" t="s">
        <v>1369</v>
      </c>
      <c r="C540" s="181" t="s">
        <v>39</v>
      </c>
      <c r="D540" s="181">
        <v>1</v>
      </c>
      <c r="E540" s="181">
        <v>739.37</v>
      </c>
      <c r="F540" s="182">
        <v>750.46055000000001</v>
      </c>
      <c r="G540" s="182">
        <v>754.15740000000005</v>
      </c>
      <c r="H540" s="95">
        <f t="shared" si="172"/>
        <v>747.99598333333336</v>
      </c>
      <c r="I540" s="96">
        <f t="shared" si="173"/>
        <v>7.6956069501263933</v>
      </c>
      <c r="J540" s="96">
        <f t="shared" si="174"/>
        <v>1.028829983261683</v>
      </c>
      <c r="K540" s="95">
        <f t="shared" si="175"/>
        <v>747.99598333333336</v>
      </c>
      <c r="L540" s="95">
        <f t="shared" si="176"/>
        <v>747.99598333333336</v>
      </c>
      <c r="M540" s="95">
        <f t="shared" si="177"/>
        <v>747.99000000000001</v>
      </c>
      <c r="N540" s="95">
        <f t="shared" si="178"/>
        <v>747.99000000000001</v>
      </c>
      <c r="O540" s="183">
        <f t="shared" si="179"/>
        <v>531.0729</v>
      </c>
    </row>
    <row r="541" s="59" customFormat="1" ht="30" customHeight="1">
      <c r="A541" s="179">
        <v>648</v>
      </c>
      <c r="B541" s="180" t="s">
        <v>1370</v>
      </c>
      <c r="C541" s="181" t="s">
        <v>39</v>
      </c>
      <c r="D541" s="181">
        <v>1</v>
      </c>
      <c r="E541" s="181">
        <v>511.02999999999997</v>
      </c>
      <c r="F541" s="182">
        <v>518.69544999999994</v>
      </c>
      <c r="G541" s="182">
        <v>521.25059999999996</v>
      </c>
      <c r="H541" s="95">
        <f t="shared" si="172"/>
        <v>516.99201666666659</v>
      </c>
      <c r="I541" s="96">
        <f t="shared" si="173"/>
        <v>5.3189688785358795</v>
      </c>
      <c r="J541" s="96">
        <f t="shared" si="174"/>
        <v>1.0288299832616783</v>
      </c>
      <c r="K541" s="95">
        <f t="shared" si="175"/>
        <v>516.99201666666659</v>
      </c>
      <c r="L541" s="95">
        <f t="shared" si="176"/>
        <v>516.99201666666659</v>
      </c>
      <c r="M541" s="95">
        <f t="shared" si="177"/>
        <v>516.99000000000001</v>
      </c>
      <c r="N541" s="95">
        <f t="shared" si="178"/>
        <v>516.99000000000001</v>
      </c>
      <c r="O541" s="183">
        <f t="shared" si="179"/>
        <v>367.06290000000001</v>
      </c>
    </row>
    <row r="542" s="59" customFormat="1" ht="30" customHeight="1">
      <c r="A542" s="179">
        <v>649</v>
      </c>
      <c r="B542" s="180" t="s">
        <v>1371</v>
      </c>
      <c r="C542" s="181" t="s">
        <v>39</v>
      </c>
      <c r="D542" s="181">
        <v>1</v>
      </c>
      <c r="E542" s="181">
        <v>235.13999999999999</v>
      </c>
      <c r="F542" s="182">
        <v>238.66709999999998</v>
      </c>
      <c r="G542" s="182">
        <v>239.84279999999998</v>
      </c>
      <c r="H542" s="95">
        <f t="shared" si="172"/>
        <v>237.88329999999999</v>
      </c>
      <c r="I542" s="96">
        <f t="shared" si="173"/>
        <v>2.4474147155723291</v>
      </c>
      <c r="J542" s="96">
        <f t="shared" si="174"/>
        <v>1.028829983261679</v>
      </c>
      <c r="K542" s="95">
        <f t="shared" si="175"/>
        <v>237.88329999999999</v>
      </c>
      <c r="L542" s="95">
        <f t="shared" si="176"/>
        <v>237.88329999999999</v>
      </c>
      <c r="M542" s="95">
        <f t="shared" si="177"/>
        <v>237.88</v>
      </c>
      <c r="N542" s="95">
        <f t="shared" si="178"/>
        <v>237.88</v>
      </c>
      <c r="O542" s="183">
        <f t="shared" si="179"/>
        <v>168.8948</v>
      </c>
    </row>
    <row r="543" s="59" customFormat="1" ht="30" customHeight="1">
      <c r="A543" s="179">
        <v>650</v>
      </c>
      <c r="B543" s="180" t="s">
        <v>1372</v>
      </c>
      <c r="C543" s="181" t="s">
        <v>39</v>
      </c>
      <c r="D543" s="181">
        <v>1</v>
      </c>
      <c r="E543" s="181">
        <v>750.24000000000001</v>
      </c>
      <c r="F543" s="182">
        <v>761.49360000000001</v>
      </c>
      <c r="G543" s="182">
        <v>765.24480000000005</v>
      </c>
      <c r="H543" s="95">
        <f t="shared" si="172"/>
        <v>758.99279999999999</v>
      </c>
      <c r="I543" s="96">
        <f t="shared" si="173"/>
        <v>7.8087454971973758</v>
      </c>
      <c r="J543" s="96">
        <f t="shared" si="174"/>
        <v>1.0288299832616825</v>
      </c>
      <c r="K543" s="95">
        <f t="shared" si="175"/>
        <v>758.99279999999999</v>
      </c>
      <c r="L543" s="95">
        <f t="shared" si="176"/>
        <v>758.99279999999999</v>
      </c>
      <c r="M543" s="95">
        <f t="shared" si="177"/>
        <v>758.99000000000001</v>
      </c>
      <c r="N543" s="95">
        <f t="shared" si="178"/>
        <v>758.99000000000001</v>
      </c>
      <c r="O543" s="183">
        <f t="shared" si="179"/>
        <v>538.88290000000006</v>
      </c>
    </row>
    <row r="544" s="59" customFormat="1" ht="30" customHeight="1">
      <c r="A544" s="179">
        <v>651</v>
      </c>
      <c r="B544" s="180" t="s">
        <v>1373</v>
      </c>
      <c r="C544" s="181" t="s">
        <v>39</v>
      </c>
      <c r="D544" s="181">
        <v>1</v>
      </c>
      <c r="E544" s="181">
        <v>652.38</v>
      </c>
      <c r="F544" s="182">
        <v>662.16570000000002</v>
      </c>
      <c r="G544" s="182">
        <v>665.42759999999998</v>
      </c>
      <c r="H544" s="95">
        <f t="shared" si="172"/>
        <v>659.99110000000007</v>
      </c>
      <c r="I544" s="96">
        <f t="shared" si="173"/>
        <v>6.7901863236585767</v>
      </c>
      <c r="J544" s="96">
        <f t="shared" si="174"/>
        <v>1.0288299832616798</v>
      </c>
      <c r="K544" s="95">
        <f t="shared" si="175"/>
        <v>659.99109999999996</v>
      </c>
      <c r="L544" s="95">
        <f t="shared" si="176"/>
        <v>659.99109999999996</v>
      </c>
      <c r="M544" s="95">
        <f t="shared" si="177"/>
        <v>659.99000000000001</v>
      </c>
      <c r="N544" s="95">
        <f t="shared" si="178"/>
        <v>659.99000000000001</v>
      </c>
      <c r="O544" s="183">
        <f t="shared" si="179"/>
        <v>468.59289999999999</v>
      </c>
    </row>
    <row r="545" s="59" customFormat="1" ht="30" customHeight="1">
      <c r="A545" s="179">
        <v>652</v>
      </c>
      <c r="B545" s="180" t="s">
        <v>1374</v>
      </c>
      <c r="C545" s="181" t="s">
        <v>39</v>
      </c>
      <c r="D545" s="181">
        <v>1</v>
      </c>
      <c r="E545" s="184">
        <v>3873.5300000000002</v>
      </c>
      <c r="F545" s="182">
        <v>3931.6329500000002</v>
      </c>
      <c r="G545" s="182">
        <v>3951.0006000000003</v>
      </c>
      <c r="H545" s="95">
        <f t="shared" si="172"/>
        <v>3918.7211833333336</v>
      </c>
      <c r="I545" s="96">
        <f t="shared" si="173"/>
        <v>40.316978494560281</v>
      </c>
      <c r="J545" s="96">
        <f t="shared" si="174"/>
        <v>1.028829983261681</v>
      </c>
      <c r="K545" s="95">
        <f t="shared" si="175"/>
        <v>3918.7211833333336</v>
      </c>
      <c r="L545" s="95">
        <f t="shared" si="176"/>
        <v>3918.7211833333336</v>
      </c>
      <c r="M545" s="95">
        <f t="shared" si="177"/>
        <v>3918.7199999999998</v>
      </c>
      <c r="N545" s="95">
        <f t="shared" si="178"/>
        <v>3918.7199999999998</v>
      </c>
      <c r="O545" s="183">
        <f t="shared" si="179"/>
        <v>2782.2911999999997</v>
      </c>
    </row>
    <row r="546" s="59" customFormat="1" ht="30" customHeight="1">
      <c r="A546" s="179">
        <v>653</v>
      </c>
      <c r="B546" s="180" t="s">
        <v>1375</v>
      </c>
      <c r="C546" s="181" t="s">
        <v>39</v>
      </c>
      <c r="D546" s="181">
        <v>1</v>
      </c>
      <c r="E546" s="181">
        <v>125.04000000000001</v>
      </c>
      <c r="F546" s="182">
        <v>126.91560000000001</v>
      </c>
      <c r="G546" s="182">
        <v>127.5408</v>
      </c>
      <c r="H546" s="95">
        <f t="shared" si="172"/>
        <v>126.4988</v>
      </c>
      <c r="I546" s="96">
        <f t="shared" si="173"/>
        <v>1.3014575828662265</v>
      </c>
      <c r="J546" s="96">
        <f t="shared" si="174"/>
        <v>1.0288299832616803</v>
      </c>
      <c r="K546" s="95">
        <f t="shared" si="175"/>
        <v>126.49879999999999</v>
      </c>
      <c r="L546" s="95">
        <f t="shared" si="176"/>
        <v>126.49879999999999</v>
      </c>
      <c r="M546" s="95">
        <f t="shared" si="177"/>
        <v>126.48999999999999</v>
      </c>
      <c r="N546" s="95">
        <f t="shared" si="178"/>
        <v>126.48999999999999</v>
      </c>
      <c r="O546" s="183">
        <f t="shared" si="179"/>
        <v>89.807899999999989</v>
      </c>
    </row>
    <row r="547" s="59" customFormat="1" ht="30" customHeight="1">
      <c r="A547" s="179">
        <v>654</v>
      </c>
      <c r="B547" s="180" t="s">
        <v>1376</v>
      </c>
      <c r="C547" s="181" t="s">
        <v>39</v>
      </c>
      <c r="D547" s="181">
        <v>1</v>
      </c>
      <c r="E547" s="181">
        <v>646.95000000000005</v>
      </c>
      <c r="F547" s="182">
        <v>656.65425000000005</v>
      </c>
      <c r="G547" s="182">
        <v>659.88900000000001</v>
      </c>
      <c r="H547" s="95">
        <f t="shared" si="172"/>
        <v>654.49775</v>
      </c>
      <c r="I547" s="96">
        <f t="shared" si="173"/>
        <v>6.7336690917730593</v>
      </c>
      <c r="J547" s="96">
        <f t="shared" si="174"/>
        <v>1.0288299832616781</v>
      </c>
      <c r="K547" s="95">
        <f t="shared" si="175"/>
        <v>654.49775</v>
      </c>
      <c r="L547" s="95">
        <f t="shared" si="176"/>
        <v>654.49775</v>
      </c>
      <c r="M547" s="95">
        <f t="shared" si="177"/>
        <v>654.49000000000001</v>
      </c>
      <c r="N547" s="95">
        <f t="shared" si="178"/>
        <v>654.49000000000001</v>
      </c>
      <c r="O547" s="183">
        <f t="shared" si="179"/>
        <v>464.68790000000001</v>
      </c>
    </row>
    <row r="548" s="59" customFormat="1" ht="30" customHeight="1">
      <c r="A548" s="179">
        <v>655</v>
      </c>
      <c r="B548" s="180" t="s">
        <v>1377</v>
      </c>
      <c r="C548" s="181" t="s">
        <v>39</v>
      </c>
      <c r="D548" s="181">
        <v>1</v>
      </c>
      <c r="E548" s="184">
        <v>1943.5699999999999</v>
      </c>
      <c r="F548" s="182">
        <v>1972.7235499999999</v>
      </c>
      <c r="G548" s="182">
        <v>1982.4413999999999</v>
      </c>
      <c r="H548" s="95">
        <f t="shared" ref="H548:H590" si="180">AVERAGE(E548:G548)</f>
        <v>1966.2449833333333</v>
      </c>
      <c r="I548" s="96">
        <f t="shared" ref="I548:I590" si="181">SQRT(((SUM((POWER(E548-H548,2)),(POWER(F548-H548,2)),(POWER(G548-H548,2)))/(COLUMNS(E548:G548)-1))))</f>
        <v>20.229317932911954</v>
      </c>
      <c r="J548" s="96">
        <f t="shared" ref="J548:J590" si="182">I548/H548*100</f>
        <v>1.0288299832616798</v>
      </c>
      <c r="K548" s="95">
        <f t="shared" ref="K548:K590" si="183">((D548/3)*(SUM(E548:G548)))</f>
        <v>1966.2449833333333</v>
      </c>
      <c r="L548" s="95">
        <f t="shared" ref="L548:L590" si="184">K548/D548</f>
        <v>1966.2449833333333</v>
      </c>
      <c r="M548" s="95">
        <f t="shared" ref="M548:M590" si="185">ROUNDDOWN(L548,2)</f>
        <v>1966.24</v>
      </c>
      <c r="N548" s="95">
        <f t="shared" ref="N548:N590" si="186">M548*D548</f>
        <v>1966.24</v>
      </c>
      <c r="O548" s="183">
        <f t="shared" si="179"/>
        <v>1396.0304000000001</v>
      </c>
    </row>
    <row r="549" s="59" customFormat="1" ht="30" customHeight="1">
      <c r="A549" s="179">
        <v>656</v>
      </c>
      <c r="B549" s="180" t="s">
        <v>1378</v>
      </c>
      <c r="C549" s="181" t="s">
        <v>39</v>
      </c>
      <c r="D549" s="181">
        <v>1</v>
      </c>
      <c r="E549" s="184">
        <v>1753.29</v>
      </c>
      <c r="F549" s="182">
        <v>1779.58935</v>
      </c>
      <c r="G549" s="182">
        <v>1788.3558</v>
      </c>
      <c r="H549" s="95">
        <f t="shared" si="180"/>
        <v>1773.7450500000002</v>
      </c>
      <c r="I549" s="96">
        <f t="shared" si="181"/>
        <v>18.248820901019911</v>
      </c>
      <c r="J549" s="96">
        <f t="shared" si="182"/>
        <v>1.0288299832616818</v>
      </c>
      <c r="K549" s="95">
        <f t="shared" si="183"/>
        <v>1773.74505</v>
      </c>
      <c r="L549" s="95">
        <f t="shared" si="184"/>
        <v>1773.74505</v>
      </c>
      <c r="M549" s="95">
        <f t="shared" si="185"/>
        <v>1773.74</v>
      </c>
      <c r="N549" s="95">
        <f t="shared" si="186"/>
        <v>1773.74</v>
      </c>
      <c r="O549" s="183">
        <f t="shared" si="179"/>
        <v>1259.3553999999999</v>
      </c>
    </row>
    <row r="550" s="59" customFormat="1" ht="30" customHeight="1">
      <c r="A550" s="179">
        <v>657</v>
      </c>
      <c r="B550" s="180" t="s">
        <v>1379</v>
      </c>
      <c r="C550" s="181" t="s">
        <v>39</v>
      </c>
      <c r="D550" s="181">
        <v>1</v>
      </c>
      <c r="E550" s="184">
        <v>1100.9000000000001</v>
      </c>
      <c r="F550" s="182">
        <v>1117.4135000000001</v>
      </c>
      <c r="G550" s="182">
        <v>1122.9180000000001</v>
      </c>
      <c r="H550" s="95">
        <f t="shared" si="180"/>
        <v>1113.7438333333334</v>
      </c>
      <c r="I550" s="96">
        <f t="shared" si="181"/>
        <v>11.458530494061343</v>
      </c>
      <c r="J550" s="96">
        <f t="shared" si="182"/>
        <v>1.0288299832616814</v>
      </c>
      <c r="K550" s="95">
        <f t="shared" si="183"/>
        <v>1113.7438333333334</v>
      </c>
      <c r="L550" s="95">
        <f t="shared" si="184"/>
        <v>1113.7438333333334</v>
      </c>
      <c r="M550" s="95">
        <f t="shared" si="185"/>
        <v>1113.74</v>
      </c>
      <c r="N550" s="95">
        <f t="shared" si="186"/>
        <v>1113.74</v>
      </c>
      <c r="O550" s="183">
        <f t="shared" si="179"/>
        <v>790.75540000000001</v>
      </c>
    </row>
    <row r="551" s="59" customFormat="1" ht="30" customHeight="1">
      <c r="A551" s="179">
        <v>658</v>
      </c>
      <c r="B551" s="180" t="s">
        <v>1380</v>
      </c>
      <c r="C551" s="181" t="s">
        <v>39</v>
      </c>
      <c r="D551" s="181">
        <v>1</v>
      </c>
      <c r="E551" s="181">
        <v>629.26999999999998</v>
      </c>
      <c r="F551" s="182">
        <v>638.70904999999993</v>
      </c>
      <c r="G551" s="182">
        <v>641.85540000000003</v>
      </c>
      <c r="H551" s="95">
        <f t="shared" si="180"/>
        <v>636.61148333333324</v>
      </c>
      <c r="I551" s="96">
        <f t="shared" si="181"/>
        <v>6.5496498174202786</v>
      </c>
      <c r="J551" s="96">
        <f t="shared" si="182"/>
        <v>1.0288299832616821</v>
      </c>
      <c r="K551" s="95">
        <f t="shared" si="183"/>
        <v>636.61148333333324</v>
      </c>
      <c r="L551" s="95">
        <f t="shared" si="184"/>
        <v>636.61148333333324</v>
      </c>
      <c r="M551" s="95">
        <f t="shared" si="185"/>
        <v>636.61000000000001</v>
      </c>
      <c r="N551" s="95">
        <f t="shared" si="186"/>
        <v>636.61000000000001</v>
      </c>
      <c r="O551" s="183">
        <f t="shared" si="179"/>
        <v>451.99310000000003</v>
      </c>
    </row>
    <row r="552" s="59" customFormat="1" ht="30" customHeight="1">
      <c r="A552" s="179">
        <v>659</v>
      </c>
      <c r="B552" s="180" t="s">
        <v>1381</v>
      </c>
      <c r="C552" s="181" t="s">
        <v>39</v>
      </c>
      <c r="D552" s="181">
        <v>1</v>
      </c>
      <c r="E552" s="181">
        <v>282.69</v>
      </c>
      <c r="F552" s="182">
        <v>286.93034999999998</v>
      </c>
      <c r="G552" s="182">
        <v>288.34379999999999</v>
      </c>
      <c r="H552" s="95">
        <f t="shared" si="180"/>
        <v>285.98804999999999</v>
      </c>
      <c r="I552" s="96">
        <f t="shared" si="181"/>
        <v>2.9423308069453977</v>
      </c>
      <c r="J552" s="96">
        <f t="shared" si="182"/>
        <v>1.0288299832616774</v>
      </c>
      <c r="K552" s="95">
        <f t="shared" si="183"/>
        <v>285.98804999999993</v>
      </c>
      <c r="L552" s="95">
        <f t="shared" si="184"/>
        <v>285.98804999999993</v>
      </c>
      <c r="M552" s="95">
        <f t="shared" si="185"/>
        <v>285.98000000000002</v>
      </c>
      <c r="N552" s="95">
        <f t="shared" si="186"/>
        <v>285.98000000000002</v>
      </c>
      <c r="O552" s="183">
        <f t="shared" si="179"/>
        <v>203.04580000000001</v>
      </c>
    </row>
    <row r="553" s="59" customFormat="1" ht="30" customHeight="1">
      <c r="A553" s="179">
        <v>660</v>
      </c>
      <c r="B553" s="180" t="s">
        <v>1382</v>
      </c>
      <c r="C553" s="181" t="s">
        <v>39</v>
      </c>
      <c r="D553" s="181">
        <v>1</v>
      </c>
      <c r="E553" s="181">
        <v>235.13999999999999</v>
      </c>
      <c r="F553" s="182">
        <v>238.66709999999998</v>
      </c>
      <c r="G553" s="182">
        <v>239.84279999999998</v>
      </c>
      <c r="H553" s="95">
        <f t="shared" si="180"/>
        <v>237.88329999999999</v>
      </c>
      <c r="I553" s="96">
        <f t="shared" si="181"/>
        <v>2.4474147155723291</v>
      </c>
      <c r="J553" s="96">
        <f t="shared" si="182"/>
        <v>1.028829983261679</v>
      </c>
      <c r="K553" s="95">
        <f t="shared" si="183"/>
        <v>237.88329999999999</v>
      </c>
      <c r="L553" s="95">
        <f t="shared" si="184"/>
        <v>237.88329999999999</v>
      </c>
      <c r="M553" s="95">
        <f t="shared" si="185"/>
        <v>237.88</v>
      </c>
      <c r="N553" s="95">
        <f t="shared" si="186"/>
        <v>237.88</v>
      </c>
      <c r="O553" s="183">
        <f t="shared" si="179"/>
        <v>168.8948</v>
      </c>
    </row>
    <row r="554" s="59" customFormat="1" ht="30" customHeight="1">
      <c r="A554" s="179">
        <v>661</v>
      </c>
      <c r="B554" s="180" t="s">
        <v>1383</v>
      </c>
      <c r="C554" s="181" t="s">
        <v>39</v>
      </c>
      <c r="D554" s="181">
        <v>1</v>
      </c>
      <c r="E554" s="181">
        <v>313.94999999999999</v>
      </c>
      <c r="F554" s="182">
        <v>318.65924999999999</v>
      </c>
      <c r="G554" s="182">
        <v>320.22899999999998</v>
      </c>
      <c r="H554" s="95">
        <f t="shared" si="180"/>
        <v>317.61275000000001</v>
      </c>
      <c r="I554" s="96">
        <f t="shared" si="181"/>
        <v>3.2676952026619599</v>
      </c>
      <c r="J554" s="96">
        <f t="shared" si="182"/>
        <v>1.0288299832616794</v>
      </c>
      <c r="K554" s="95">
        <f t="shared" si="183"/>
        <v>317.61275000000001</v>
      </c>
      <c r="L554" s="95">
        <f t="shared" si="184"/>
        <v>317.61275000000001</v>
      </c>
      <c r="M554" s="95">
        <f t="shared" si="185"/>
        <v>317.61000000000001</v>
      </c>
      <c r="N554" s="95">
        <f t="shared" si="186"/>
        <v>317.61000000000001</v>
      </c>
      <c r="O554" s="183">
        <f t="shared" si="179"/>
        <v>225.50310000000002</v>
      </c>
    </row>
    <row r="555" s="59" customFormat="1" ht="30" customHeight="1">
      <c r="A555" s="179">
        <v>662</v>
      </c>
      <c r="B555" s="180" t="s">
        <v>1384</v>
      </c>
      <c r="C555" s="181" t="s">
        <v>39</v>
      </c>
      <c r="D555" s="181">
        <v>1</v>
      </c>
      <c r="E555" s="181">
        <v>20.379999999999999</v>
      </c>
      <c r="F555" s="182">
        <v>20.685700000000001</v>
      </c>
      <c r="G555" s="182">
        <v>20.787599999999998</v>
      </c>
      <c r="H555" s="95">
        <f t="shared" si="180"/>
        <v>20.617766666666665</v>
      </c>
      <c r="I555" s="96">
        <f t="shared" si="181"/>
        <v>0.21212176534559862</v>
      </c>
      <c r="J555" s="96">
        <f t="shared" si="182"/>
        <v>1.0288299832616787</v>
      </c>
      <c r="K555" s="95">
        <f t="shared" si="183"/>
        <v>20.617766666666665</v>
      </c>
      <c r="L555" s="95">
        <f t="shared" si="184"/>
        <v>20.617766666666665</v>
      </c>
      <c r="M555" s="95">
        <f t="shared" si="185"/>
        <v>20.609999999999999</v>
      </c>
      <c r="N555" s="95">
        <f t="shared" si="186"/>
        <v>20.609999999999999</v>
      </c>
      <c r="O555" s="183">
        <f t="shared" si="179"/>
        <v>14.633099999999999</v>
      </c>
    </row>
    <row r="556" s="59" customFormat="1" ht="30" customHeight="1">
      <c r="A556" s="179">
        <v>663</v>
      </c>
      <c r="B556" s="180" t="s">
        <v>1385</v>
      </c>
      <c r="C556" s="181" t="s">
        <v>39</v>
      </c>
      <c r="D556" s="181">
        <v>1</v>
      </c>
      <c r="E556" s="181">
        <v>978.58000000000004</v>
      </c>
      <c r="F556" s="182">
        <v>993.25870000000009</v>
      </c>
      <c r="G556" s="182">
        <v>998.15160000000003</v>
      </c>
      <c r="H556" s="95">
        <f t="shared" si="180"/>
        <v>989.99676666666676</v>
      </c>
      <c r="I556" s="96">
        <f t="shared" si="181"/>
        <v>10.185383568787843</v>
      </c>
      <c r="J556" s="96">
        <f t="shared" si="182"/>
        <v>1.0288299832616803</v>
      </c>
      <c r="K556" s="95">
        <f t="shared" si="183"/>
        <v>989.99676666666676</v>
      </c>
      <c r="L556" s="95">
        <f t="shared" si="184"/>
        <v>989.99676666666676</v>
      </c>
      <c r="M556" s="95">
        <f t="shared" si="185"/>
        <v>989.99000000000001</v>
      </c>
      <c r="N556" s="95">
        <f t="shared" si="186"/>
        <v>989.99000000000001</v>
      </c>
      <c r="O556" s="183">
        <f t="shared" si="179"/>
        <v>702.89290000000005</v>
      </c>
    </row>
    <row r="557" s="59" customFormat="1" ht="30" customHeight="1">
      <c r="A557" s="179">
        <v>664</v>
      </c>
      <c r="B557" s="180" t="s">
        <v>1386</v>
      </c>
      <c r="C557" s="181" t="s">
        <v>39</v>
      </c>
      <c r="D557" s="181">
        <v>1</v>
      </c>
      <c r="E557" s="181">
        <v>819.55999999999995</v>
      </c>
      <c r="F557" s="182">
        <v>831.85339999999997</v>
      </c>
      <c r="G557" s="182">
        <v>835.95119999999997</v>
      </c>
      <c r="H557" s="95">
        <f t="shared" si="180"/>
        <v>829.12153333333333</v>
      </c>
      <c r="I557" s="96">
        <f t="shared" si="181"/>
        <v>8.5302509326123328</v>
      </c>
      <c r="J557" s="96">
        <f t="shared" si="182"/>
        <v>1.0288299832616818</v>
      </c>
      <c r="K557" s="95">
        <f t="shared" si="183"/>
        <v>829.12153333333322</v>
      </c>
      <c r="L557" s="95">
        <f t="shared" si="184"/>
        <v>829.12153333333322</v>
      </c>
      <c r="M557" s="95">
        <f t="shared" si="185"/>
        <v>829.12</v>
      </c>
      <c r="N557" s="95">
        <f t="shared" si="186"/>
        <v>829.12</v>
      </c>
      <c r="O557" s="183">
        <f t="shared" si="179"/>
        <v>588.67520000000002</v>
      </c>
    </row>
    <row r="558" s="59" customFormat="1" ht="30" customHeight="1">
      <c r="A558" s="179">
        <v>665</v>
      </c>
      <c r="B558" s="180" t="s">
        <v>1387</v>
      </c>
      <c r="C558" s="181" t="s">
        <v>39</v>
      </c>
      <c r="D558" s="181">
        <v>1</v>
      </c>
      <c r="E558" s="184">
        <v>1304.77</v>
      </c>
      <c r="F558" s="182">
        <v>1324.3415499999999</v>
      </c>
      <c r="G558" s="182">
        <v>1330.8653999999999</v>
      </c>
      <c r="H558" s="95">
        <f t="shared" si="180"/>
        <v>1319.9923166666665</v>
      </c>
      <c r="I558" s="96">
        <f t="shared" si="181"/>
        <v>13.580476730617082</v>
      </c>
      <c r="J558" s="96">
        <f t="shared" si="182"/>
        <v>1.0288299832616765</v>
      </c>
      <c r="K558" s="95">
        <f t="shared" si="183"/>
        <v>1319.9923166666663</v>
      </c>
      <c r="L558" s="95">
        <f t="shared" si="184"/>
        <v>1319.9923166666663</v>
      </c>
      <c r="M558" s="95">
        <f t="shared" si="185"/>
        <v>1319.99</v>
      </c>
      <c r="N558" s="95">
        <f t="shared" si="186"/>
        <v>1319.99</v>
      </c>
      <c r="O558" s="183">
        <f t="shared" si="179"/>
        <v>937.19290000000001</v>
      </c>
    </row>
    <row r="559" s="59" customFormat="1" ht="30" customHeight="1">
      <c r="A559" s="179">
        <v>666</v>
      </c>
      <c r="B559" s="180" t="s">
        <v>1388</v>
      </c>
      <c r="C559" s="181" t="s">
        <v>39</v>
      </c>
      <c r="D559" s="181">
        <v>1</v>
      </c>
      <c r="E559" s="184">
        <v>2514.4000000000001</v>
      </c>
      <c r="F559" s="182">
        <v>2552.116</v>
      </c>
      <c r="G559" s="182">
        <v>2564.6880000000001</v>
      </c>
      <c r="H559" s="95">
        <f t="shared" si="180"/>
        <v>2543.7346666666667</v>
      </c>
      <c r="I559" s="96">
        <f t="shared" si="181"/>
        <v>26.170704945288207</v>
      </c>
      <c r="J559" s="96">
        <f t="shared" si="182"/>
        <v>1.0288299832616796</v>
      </c>
      <c r="K559" s="95">
        <f t="shared" si="183"/>
        <v>2543.7346666666663</v>
      </c>
      <c r="L559" s="95">
        <f t="shared" si="184"/>
        <v>2543.7346666666663</v>
      </c>
      <c r="M559" s="95">
        <f t="shared" si="185"/>
        <v>2543.73</v>
      </c>
      <c r="N559" s="95">
        <f t="shared" si="186"/>
        <v>2543.73</v>
      </c>
      <c r="O559" s="183">
        <f t="shared" si="179"/>
        <v>1806.0482999999999</v>
      </c>
    </row>
    <row r="560" s="59" customFormat="1" ht="30" customHeight="1">
      <c r="A560" s="179">
        <v>667</v>
      </c>
      <c r="B560" s="180" t="s">
        <v>1389</v>
      </c>
      <c r="C560" s="181" t="s">
        <v>39</v>
      </c>
      <c r="D560" s="181">
        <v>1</v>
      </c>
      <c r="E560" s="181">
        <v>550.45000000000005</v>
      </c>
      <c r="F560" s="182">
        <v>558.70675000000006</v>
      </c>
      <c r="G560" s="182">
        <v>561.45900000000006</v>
      </c>
      <c r="H560" s="95">
        <f t="shared" si="180"/>
        <v>556.87191666666672</v>
      </c>
      <c r="I560" s="96">
        <f t="shared" si="181"/>
        <v>5.7292652470306713</v>
      </c>
      <c r="J560" s="96">
        <f t="shared" si="182"/>
        <v>1.0288299832616814</v>
      </c>
      <c r="K560" s="95">
        <f t="shared" si="183"/>
        <v>556.87191666666672</v>
      </c>
      <c r="L560" s="95">
        <f t="shared" si="184"/>
        <v>556.87191666666672</v>
      </c>
      <c r="M560" s="95">
        <f t="shared" si="185"/>
        <v>556.87</v>
      </c>
      <c r="N560" s="95">
        <f t="shared" si="186"/>
        <v>556.87</v>
      </c>
      <c r="O560" s="183">
        <f t="shared" si="179"/>
        <v>395.3777</v>
      </c>
    </row>
    <row r="561" s="59" customFormat="1" ht="30" customHeight="1">
      <c r="A561" s="179">
        <v>668</v>
      </c>
      <c r="B561" s="180" t="s">
        <v>1390</v>
      </c>
      <c r="C561" s="181" t="s">
        <v>39</v>
      </c>
      <c r="D561" s="181">
        <v>1</v>
      </c>
      <c r="E561" s="181">
        <v>392.79000000000002</v>
      </c>
      <c r="F561" s="182">
        <v>398.68185</v>
      </c>
      <c r="G561" s="182">
        <v>400.64580000000001</v>
      </c>
      <c r="H561" s="95">
        <f t="shared" si="180"/>
        <v>397.37255000000005</v>
      </c>
      <c r="I561" s="96">
        <f t="shared" si="181"/>
        <v>4.0882879396515026</v>
      </c>
      <c r="J561" s="96">
        <f t="shared" si="182"/>
        <v>1.0288299832616778</v>
      </c>
      <c r="K561" s="95">
        <f t="shared" si="183"/>
        <v>397.37255000000005</v>
      </c>
      <c r="L561" s="95">
        <f t="shared" si="184"/>
        <v>397.37255000000005</v>
      </c>
      <c r="M561" s="95">
        <f t="shared" si="185"/>
        <v>397.37</v>
      </c>
      <c r="N561" s="95">
        <f t="shared" si="186"/>
        <v>397.37</v>
      </c>
      <c r="O561" s="183">
        <f t="shared" si="179"/>
        <v>282.1327</v>
      </c>
    </row>
    <row r="562" s="59" customFormat="1" ht="30" customHeight="1">
      <c r="A562" s="179">
        <v>669</v>
      </c>
      <c r="B562" s="180" t="s">
        <v>1391</v>
      </c>
      <c r="C562" s="181" t="s">
        <v>39</v>
      </c>
      <c r="D562" s="181">
        <v>1</v>
      </c>
      <c r="E562" s="181">
        <v>282.69</v>
      </c>
      <c r="F562" s="182">
        <v>286.93034999999998</v>
      </c>
      <c r="G562" s="182">
        <v>288.34379999999999</v>
      </c>
      <c r="H562" s="95">
        <f t="shared" si="180"/>
        <v>285.98804999999999</v>
      </c>
      <c r="I562" s="96">
        <f t="shared" si="181"/>
        <v>2.9423308069453977</v>
      </c>
      <c r="J562" s="96">
        <f t="shared" si="182"/>
        <v>1.0288299832616774</v>
      </c>
      <c r="K562" s="95">
        <f t="shared" si="183"/>
        <v>285.98804999999993</v>
      </c>
      <c r="L562" s="95">
        <f t="shared" si="184"/>
        <v>285.98804999999993</v>
      </c>
      <c r="M562" s="95">
        <f t="shared" si="185"/>
        <v>285.98000000000002</v>
      </c>
      <c r="N562" s="95">
        <f t="shared" si="186"/>
        <v>285.98000000000002</v>
      </c>
      <c r="O562" s="183">
        <f t="shared" si="179"/>
        <v>203.04580000000001</v>
      </c>
    </row>
    <row r="563" s="59" customFormat="1" ht="30" customHeight="1">
      <c r="A563" s="179">
        <v>670</v>
      </c>
      <c r="B563" s="180" t="s">
        <v>1392</v>
      </c>
      <c r="C563" s="181" t="s">
        <v>39</v>
      </c>
      <c r="D563" s="181">
        <v>1</v>
      </c>
      <c r="E563" s="184">
        <v>2174.6199999999999</v>
      </c>
      <c r="F563" s="182">
        <v>2207.2392999999997</v>
      </c>
      <c r="G563" s="182">
        <v>2218.1124</v>
      </c>
      <c r="H563" s="95">
        <f t="shared" si="180"/>
        <v>2199.9905666666668</v>
      </c>
      <c r="I563" s="96">
        <f t="shared" si="181"/>
        <v>22.63416257879522</v>
      </c>
      <c r="J563" s="96">
        <f t="shared" si="182"/>
        <v>1.0288299832616805</v>
      </c>
      <c r="K563" s="95">
        <f t="shared" si="183"/>
        <v>2199.9905666666664</v>
      </c>
      <c r="L563" s="95">
        <f t="shared" si="184"/>
        <v>2199.9905666666664</v>
      </c>
      <c r="M563" s="95">
        <f t="shared" si="185"/>
        <v>2199.9899999999998</v>
      </c>
      <c r="N563" s="95">
        <f t="shared" si="186"/>
        <v>2199.9899999999998</v>
      </c>
      <c r="O563" s="183">
        <f t="shared" si="179"/>
        <v>1561.9928999999997</v>
      </c>
    </row>
    <row r="564" s="59" customFormat="1" ht="30" customHeight="1">
      <c r="A564" s="179">
        <v>671</v>
      </c>
      <c r="B564" s="180" t="s">
        <v>1393</v>
      </c>
      <c r="C564" s="181" t="s">
        <v>39</v>
      </c>
      <c r="D564" s="181">
        <v>1</v>
      </c>
      <c r="E564" s="181">
        <v>434.93000000000001</v>
      </c>
      <c r="F564" s="182">
        <v>441.45395000000002</v>
      </c>
      <c r="G564" s="182">
        <v>443.62860000000001</v>
      </c>
      <c r="H564" s="95">
        <f t="shared" si="180"/>
        <v>440.00418333333329</v>
      </c>
      <c r="I564" s="96">
        <f t="shared" si="181"/>
        <v>4.5268949657390269</v>
      </c>
      <c r="J564" s="96">
        <f t="shared" si="182"/>
        <v>1.0288299832616805</v>
      </c>
      <c r="K564" s="95">
        <f t="shared" si="183"/>
        <v>440.00418333333329</v>
      </c>
      <c r="L564" s="95">
        <f t="shared" si="184"/>
        <v>440.00418333333329</v>
      </c>
      <c r="M564" s="95">
        <f t="shared" si="185"/>
        <v>440</v>
      </c>
      <c r="N564" s="95">
        <f t="shared" si="186"/>
        <v>440</v>
      </c>
      <c r="O564" s="183">
        <f t="shared" si="179"/>
        <v>312.39999999999998</v>
      </c>
    </row>
    <row r="565" s="59" customFormat="1" ht="30" customHeight="1">
      <c r="A565" s="179">
        <v>672</v>
      </c>
      <c r="B565" s="180" t="s">
        <v>1394</v>
      </c>
      <c r="C565" s="181" t="s">
        <v>39</v>
      </c>
      <c r="D565" s="181">
        <v>1</v>
      </c>
      <c r="E565" s="181">
        <v>108.73</v>
      </c>
      <c r="F565" s="182">
        <v>110.36095</v>
      </c>
      <c r="G565" s="182">
        <v>110.9046</v>
      </c>
      <c r="H565" s="95">
        <f t="shared" si="180"/>
        <v>109.99851666666667</v>
      </c>
      <c r="I565" s="96">
        <f t="shared" si="181"/>
        <v>1.131697720609762</v>
      </c>
      <c r="J565" s="96">
        <f t="shared" si="182"/>
        <v>1.028829983261679</v>
      </c>
      <c r="K565" s="95">
        <f t="shared" si="183"/>
        <v>109.99851666666667</v>
      </c>
      <c r="L565" s="95">
        <f t="shared" si="184"/>
        <v>109.99851666666667</v>
      </c>
      <c r="M565" s="95">
        <f t="shared" si="185"/>
        <v>109.98999999999999</v>
      </c>
      <c r="N565" s="95">
        <f t="shared" si="186"/>
        <v>109.98999999999999</v>
      </c>
      <c r="O565" s="183">
        <f t="shared" si="179"/>
        <v>78.0929</v>
      </c>
    </row>
    <row r="566" s="59" customFormat="1" ht="30" customHeight="1">
      <c r="A566" s="179">
        <v>673</v>
      </c>
      <c r="B566" s="180" t="s">
        <v>1395</v>
      </c>
      <c r="C566" s="181" t="s">
        <v>39</v>
      </c>
      <c r="D566" s="181">
        <v>1</v>
      </c>
      <c r="E566" s="181">
        <v>665.98000000000002</v>
      </c>
      <c r="F566" s="182">
        <v>675.96969999999999</v>
      </c>
      <c r="G566" s="182">
        <v>679.29960000000005</v>
      </c>
      <c r="H566" s="95">
        <f t="shared" si="180"/>
        <v>673.74976666666669</v>
      </c>
      <c r="I566" s="96">
        <f t="shared" si="181"/>
        <v>6.9317396116222856</v>
      </c>
      <c r="J566" s="96">
        <f t="shared" si="182"/>
        <v>1.0288299832616816</v>
      </c>
      <c r="K566" s="95">
        <f t="shared" si="183"/>
        <v>673.74976666666669</v>
      </c>
      <c r="L566" s="95">
        <f t="shared" si="184"/>
        <v>673.74976666666669</v>
      </c>
      <c r="M566" s="95">
        <f t="shared" si="185"/>
        <v>673.74000000000001</v>
      </c>
      <c r="N566" s="95">
        <f t="shared" si="186"/>
        <v>673.74000000000001</v>
      </c>
      <c r="O566" s="183">
        <f t="shared" si="179"/>
        <v>478.35540000000003</v>
      </c>
    </row>
    <row r="567" s="59" customFormat="1" ht="30" customHeight="1">
      <c r="A567" s="179">
        <v>674</v>
      </c>
      <c r="B567" s="180" t="s">
        <v>384</v>
      </c>
      <c r="C567" s="181" t="s">
        <v>39</v>
      </c>
      <c r="D567" s="181">
        <v>1</v>
      </c>
      <c r="E567" s="184">
        <v>7922.3900000000003</v>
      </c>
      <c r="F567" s="182">
        <v>8041.2258500000007</v>
      </c>
      <c r="G567" s="182">
        <v>8080.8378000000002</v>
      </c>
      <c r="H567" s="95">
        <f t="shared" si="180"/>
        <v>8014.8178833333341</v>
      </c>
      <c r="I567" s="96">
        <f t="shared" si="181"/>
        <v>82.458849487552513</v>
      </c>
      <c r="J567" s="96">
        <f t="shared" si="182"/>
        <v>1.0288299832616805</v>
      </c>
      <c r="K567" s="95">
        <f t="shared" si="183"/>
        <v>8014.8178833333341</v>
      </c>
      <c r="L567" s="95">
        <f t="shared" si="184"/>
        <v>8014.8178833333341</v>
      </c>
      <c r="M567" s="95">
        <f t="shared" si="185"/>
        <v>8014.8100000000004</v>
      </c>
      <c r="N567" s="95">
        <f t="shared" si="186"/>
        <v>8014.8100000000004</v>
      </c>
      <c r="O567" s="183">
        <f t="shared" si="179"/>
        <v>5690.5151000000005</v>
      </c>
    </row>
    <row r="568" s="59" customFormat="1" ht="30" customHeight="1">
      <c r="A568" s="179">
        <v>675</v>
      </c>
      <c r="B568" s="180" t="s">
        <v>1396</v>
      </c>
      <c r="C568" s="181" t="s">
        <v>39</v>
      </c>
      <c r="D568" s="181">
        <v>1</v>
      </c>
      <c r="E568" s="181">
        <v>570.83000000000004</v>
      </c>
      <c r="F568" s="182">
        <v>579.39245000000005</v>
      </c>
      <c r="G568" s="182">
        <v>582.24660000000006</v>
      </c>
      <c r="H568" s="95">
        <f t="shared" si="180"/>
        <v>577.48968333333335</v>
      </c>
      <c r="I568" s="96">
        <f t="shared" si="181"/>
        <v>5.9413870123762713</v>
      </c>
      <c r="J568" s="96">
        <f t="shared" si="182"/>
        <v>1.0288299832616814</v>
      </c>
      <c r="K568" s="95">
        <f t="shared" si="183"/>
        <v>577.48968333333335</v>
      </c>
      <c r="L568" s="95">
        <f t="shared" si="184"/>
        <v>577.48968333333335</v>
      </c>
      <c r="M568" s="95">
        <f t="shared" si="185"/>
        <v>577.48000000000002</v>
      </c>
      <c r="N568" s="95">
        <f t="shared" si="186"/>
        <v>577.48000000000002</v>
      </c>
      <c r="O568" s="183">
        <f t="shared" si="179"/>
        <v>410.01080000000002</v>
      </c>
    </row>
    <row r="569" s="59" customFormat="1" ht="30" customHeight="1">
      <c r="A569" s="179">
        <v>676</v>
      </c>
      <c r="B569" s="180" t="s">
        <v>1397</v>
      </c>
      <c r="C569" s="181" t="s">
        <v>39</v>
      </c>
      <c r="D569" s="181">
        <v>1</v>
      </c>
      <c r="E569" s="184">
        <v>7339.3100000000004</v>
      </c>
      <c r="F569" s="182">
        <v>7449.3996500000003</v>
      </c>
      <c r="G569" s="182">
        <v>7486.0962</v>
      </c>
      <c r="H569" s="95">
        <f t="shared" si="180"/>
        <v>7424.9352833333332</v>
      </c>
      <c r="I569" s="96">
        <f t="shared" si="181"/>
        <v>76.389960432708719</v>
      </c>
      <c r="J569" s="96">
        <f t="shared" si="182"/>
        <v>1.0288299832616774</v>
      </c>
      <c r="K569" s="95">
        <f t="shared" si="183"/>
        <v>7424.9352833333332</v>
      </c>
      <c r="L569" s="95">
        <f t="shared" si="184"/>
        <v>7424.9352833333332</v>
      </c>
      <c r="M569" s="95">
        <f t="shared" si="185"/>
        <v>7424.9300000000003</v>
      </c>
      <c r="N569" s="95">
        <f t="shared" si="186"/>
        <v>7424.9300000000003</v>
      </c>
      <c r="O569" s="183">
        <f t="shared" si="179"/>
        <v>5271.7003000000004</v>
      </c>
    </row>
    <row r="570" s="59" customFormat="1" ht="30" customHeight="1">
      <c r="A570" s="179">
        <v>677</v>
      </c>
      <c r="B570" s="180" t="s">
        <v>1398</v>
      </c>
      <c r="C570" s="181" t="s">
        <v>39</v>
      </c>
      <c r="D570" s="181">
        <v>1</v>
      </c>
      <c r="E570" s="184">
        <v>1213.71</v>
      </c>
      <c r="F570" s="182">
        <v>1231.9156500000001</v>
      </c>
      <c r="G570" s="182">
        <v>1237.9842000000001</v>
      </c>
      <c r="H570" s="95">
        <f t="shared" si="180"/>
        <v>1227.86995</v>
      </c>
      <c r="I570" s="96">
        <f t="shared" si="181"/>
        <v>12.632694201060241</v>
      </c>
      <c r="J570" s="96">
        <f t="shared" si="182"/>
        <v>1.0288299832616834</v>
      </c>
      <c r="K570" s="95">
        <f t="shared" si="183"/>
        <v>1227.8699499999998</v>
      </c>
      <c r="L570" s="95">
        <f t="shared" si="184"/>
        <v>1227.8699499999998</v>
      </c>
      <c r="M570" s="95">
        <f t="shared" si="185"/>
        <v>1227.8599999999999</v>
      </c>
      <c r="N570" s="95">
        <f t="shared" si="186"/>
        <v>1227.8599999999999</v>
      </c>
      <c r="O570" s="183">
        <f t="shared" si="179"/>
        <v>871.78059999999994</v>
      </c>
    </row>
    <row r="571" s="59" customFormat="1" ht="30" customHeight="1">
      <c r="A571" s="179">
        <v>678</v>
      </c>
      <c r="B571" s="180" t="s">
        <v>1399</v>
      </c>
      <c r="C571" s="181" t="s">
        <v>39</v>
      </c>
      <c r="D571" s="181">
        <v>1</v>
      </c>
      <c r="E571" s="181">
        <v>231.06</v>
      </c>
      <c r="F571" s="182">
        <v>234.52590000000001</v>
      </c>
      <c r="G571" s="182">
        <v>235.68119999999999</v>
      </c>
      <c r="H571" s="95">
        <f t="shared" si="180"/>
        <v>233.75570000000002</v>
      </c>
      <c r="I571" s="96">
        <f t="shared" si="181"/>
        <v>2.4049487291832188</v>
      </c>
      <c r="J571" s="96">
        <f t="shared" si="182"/>
        <v>1.0288299832616783</v>
      </c>
      <c r="K571" s="95">
        <f t="shared" si="183"/>
        <v>233.75569999999999</v>
      </c>
      <c r="L571" s="95">
        <f t="shared" si="184"/>
        <v>233.75569999999999</v>
      </c>
      <c r="M571" s="95">
        <f t="shared" si="185"/>
        <v>233.75</v>
      </c>
      <c r="N571" s="95">
        <f t="shared" si="186"/>
        <v>233.75</v>
      </c>
      <c r="O571" s="183">
        <f t="shared" si="179"/>
        <v>165.96250000000001</v>
      </c>
    </row>
    <row r="572" s="59" customFormat="1" ht="30" customHeight="1">
      <c r="A572" s="179">
        <v>679</v>
      </c>
      <c r="B572" s="180" t="s">
        <v>1400</v>
      </c>
      <c r="C572" s="181" t="s">
        <v>39</v>
      </c>
      <c r="D572" s="181">
        <v>1</v>
      </c>
      <c r="E572" s="181">
        <v>246.00999999999999</v>
      </c>
      <c r="F572" s="182">
        <v>249.70014999999998</v>
      </c>
      <c r="G572" s="182">
        <v>250.93019999999999</v>
      </c>
      <c r="H572" s="95">
        <f t="shared" si="180"/>
        <v>248.88011666666668</v>
      </c>
      <c r="I572" s="96">
        <f t="shared" si="181"/>
        <v>2.5605532626433121</v>
      </c>
      <c r="J572" s="96">
        <f t="shared" si="182"/>
        <v>1.0288299832616783</v>
      </c>
      <c r="K572" s="95">
        <f t="shared" si="183"/>
        <v>248.88011666666665</v>
      </c>
      <c r="L572" s="95">
        <f t="shared" si="184"/>
        <v>248.88011666666665</v>
      </c>
      <c r="M572" s="95">
        <f t="shared" si="185"/>
        <v>248.88</v>
      </c>
      <c r="N572" s="95">
        <f t="shared" si="186"/>
        <v>248.88</v>
      </c>
      <c r="O572" s="183">
        <f t="shared" si="179"/>
        <v>176.70480000000001</v>
      </c>
    </row>
    <row r="573" s="59" customFormat="1" ht="30" customHeight="1">
      <c r="A573" s="179">
        <v>680</v>
      </c>
      <c r="B573" s="180" t="s">
        <v>1401</v>
      </c>
      <c r="C573" s="181" t="s">
        <v>39</v>
      </c>
      <c r="D573" s="181">
        <v>1</v>
      </c>
      <c r="E573" s="184">
        <v>2388</v>
      </c>
      <c r="F573" s="182">
        <v>2423.8200000000002</v>
      </c>
      <c r="G573" s="182">
        <v>2435.7600000000002</v>
      </c>
      <c r="H573" s="95">
        <f t="shared" si="180"/>
        <v>2415.8600000000001</v>
      </c>
      <c r="I573" s="96">
        <f t="shared" si="181"/>
        <v>24.855092033625738</v>
      </c>
      <c r="J573" s="96">
        <f t="shared" si="182"/>
        <v>1.0288299832616847</v>
      </c>
      <c r="K573" s="95">
        <f t="shared" si="183"/>
        <v>2415.8599999999997</v>
      </c>
      <c r="L573" s="95">
        <f t="shared" si="184"/>
        <v>2415.8599999999997</v>
      </c>
      <c r="M573" s="95">
        <f t="shared" si="185"/>
        <v>2415.8600000000001</v>
      </c>
      <c r="N573" s="95">
        <f t="shared" si="186"/>
        <v>2415.8600000000001</v>
      </c>
      <c r="O573" s="183">
        <f t="shared" si="179"/>
        <v>1715.2606000000001</v>
      </c>
    </row>
    <row r="574" s="59" customFormat="1" ht="30" customHeight="1">
      <c r="A574" s="179">
        <v>681</v>
      </c>
      <c r="B574" s="180" t="s">
        <v>1402</v>
      </c>
      <c r="C574" s="181" t="s">
        <v>39</v>
      </c>
      <c r="D574" s="181">
        <v>1</v>
      </c>
      <c r="E574" s="181">
        <v>203.88</v>
      </c>
      <c r="F574" s="182">
        <v>206.93819999999999</v>
      </c>
      <c r="G574" s="182">
        <v>207.95759999999999</v>
      </c>
      <c r="H574" s="95">
        <f t="shared" si="180"/>
        <v>206.2586</v>
      </c>
      <c r="I574" s="96">
        <f t="shared" si="181"/>
        <v>2.1220503198557714</v>
      </c>
      <c r="J574" s="96">
        <f t="shared" si="182"/>
        <v>1.0288299832616781</v>
      </c>
      <c r="K574" s="95">
        <f t="shared" si="183"/>
        <v>206.2586</v>
      </c>
      <c r="L574" s="95">
        <f t="shared" si="184"/>
        <v>206.2586</v>
      </c>
      <c r="M574" s="95">
        <f t="shared" si="185"/>
        <v>206.25</v>
      </c>
      <c r="N574" s="95">
        <f t="shared" si="186"/>
        <v>206.25</v>
      </c>
      <c r="O574" s="183">
        <f t="shared" si="179"/>
        <v>146.4375</v>
      </c>
    </row>
    <row r="575" s="59" customFormat="1" ht="30" customHeight="1">
      <c r="A575" s="179">
        <v>682</v>
      </c>
      <c r="B575" s="180" t="s">
        <v>1403</v>
      </c>
      <c r="C575" s="181" t="s">
        <v>39</v>
      </c>
      <c r="D575" s="181">
        <v>1</v>
      </c>
      <c r="E575" s="181">
        <v>528.70000000000005</v>
      </c>
      <c r="F575" s="182">
        <v>536.6305000000001</v>
      </c>
      <c r="G575" s="182">
        <v>539.274</v>
      </c>
      <c r="H575" s="95">
        <f t="shared" si="180"/>
        <v>534.86816666666664</v>
      </c>
      <c r="I575" s="96">
        <f t="shared" si="181"/>
        <v>5.5028840695887125</v>
      </c>
      <c r="J575" s="96">
        <f t="shared" si="182"/>
        <v>1.0288299832616783</v>
      </c>
      <c r="K575" s="95">
        <f t="shared" si="183"/>
        <v>534.86816666666664</v>
      </c>
      <c r="L575" s="95">
        <f t="shared" si="184"/>
        <v>534.86816666666664</v>
      </c>
      <c r="M575" s="95">
        <f t="shared" si="185"/>
        <v>534.86000000000001</v>
      </c>
      <c r="N575" s="95">
        <f t="shared" si="186"/>
        <v>534.86000000000001</v>
      </c>
      <c r="O575" s="183">
        <f t="shared" si="179"/>
        <v>379.75060000000002</v>
      </c>
    </row>
    <row r="576" s="59" customFormat="1" ht="30" customHeight="1">
      <c r="A576" s="179">
        <v>683</v>
      </c>
      <c r="B576" s="180" t="s">
        <v>1404</v>
      </c>
      <c r="C576" s="181" t="s">
        <v>39</v>
      </c>
      <c r="D576" s="181">
        <v>1</v>
      </c>
      <c r="E576" s="181">
        <v>251.44</v>
      </c>
      <c r="F576" s="182">
        <v>255.2116</v>
      </c>
      <c r="G576" s="182">
        <v>256.46879999999999</v>
      </c>
      <c r="H576" s="95">
        <f t="shared" si="180"/>
        <v>254.37346666666667</v>
      </c>
      <c r="I576" s="96">
        <f t="shared" si="181"/>
        <v>2.6170704945288188</v>
      </c>
      <c r="J576" s="96">
        <f t="shared" si="182"/>
        <v>1.0288299832616787</v>
      </c>
      <c r="K576" s="95">
        <f t="shared" si="183"/>
        <v>254.37346666666667</v>
      </c>
      <c r="L576" s="95">
        <f t="shared" si="184"/>
        <v>254.37346666666667</v>
      </c>
      <c r="M576" s="95">
        <f t="shared" si="185"/>
        <v>254.37</v>
      </c>
      <c r="N576" s="95">
        <f t="shared" si="186"/>
        <v>254.37</v>
      </c>
      <c r="O576" s="183">
        <f t="shared" si="179"/>
        <v>180.60270000000003</v>
      </c>
    </row>
    <row r="577" s="59" customFormat="1" ht="30" customHeight="1">
      <c r="A577" s="179">
        <v>684</v>
      </c>
      <c r="B577" s="180" t="s">
        <v>1405</v>
      </c>
      <c r="C577" s="181" t="s">
        <v>39</v>
      </c>
      <c r="D577" s="181">
        <v>1</v>
      </c>
      <c r="E577" s="184">
        <v>1168.8599999999999</v>
      </c>
      <c r="F577" s="182">
        <v>1186.3928999999998</v>
      </c>
      <c r="G577" s="182">
        <v>1192.2371999999998</v>
      </c>
      <c r="H577" s="95">
        <f t="shared" si="180"/>
        <v>1182.4966999999997</v>
      </c>
      <c r="I577" s="96">
        <f t="shared" si="181"/>
        <v>12.165880600679868</v>
      </c>
      <c r="J577" s="96">
        <f t="shared" si="182"/>
        <v>1.0288299832616761</v>
      </c>
      <c r="K577" s="95">
        <f t="shared" si="183"/>
        <v>1182.4966999999997</v>
      </c>
      <c r="L577" s="95">
        <f t="shared" si="184"/>
        <v>1182.4966999999997</v>
      </c>
      <c r="M577" s="95">
        <f t="shared" si="185"/>
        <v>1182.49</v>
      </c>
      <c r="N577" s="95">
        <f t="shared" si="186"/>
        <v>1182.49</v>
      </c>
      <c r="O577" s="183">
        <f t="shared" si="179"/>
        <v>839.56790000000001</v>
      </c>
    </row>
    <row r="578" s="59" customFormat="1" ht="30" customHeight="1">
      <c r="A578" s="179">
        <v>685</v>
      </c>
      <c r="B578" s="180" t="s">
        <v>1406</v>
      </c>
      <c r="C578" s="181" t="s">
        <v>39</v>
      </c>
      <c r="D578" s="181">
        <v>1</v>
      </c>
      <c r="E578" s="184">
        <v>4077.3899999999999</v>
      </c>
      <c r="F578" s="182">
        <v>4138.5508499999996</v>
      </c>
      <c r="G578" s="182">
        <v>4158.9377999999997</v>
      </c>
      <c r="H578" s="95">
        <f t="shared" si="180"/>
        <v>4124.9595499999996</v>
      </c>
      <c r="I578" s="96">
        <f t="shared" si="181"/>
        <v>42.438820647815966</v>
      </c>
      <c r="J578" s="96">
        <f t="shared" si="182"/>
        <v>1.0288299832616774</v>
      </c>
      <c r="K578" s="95">
        <f t="shared" si="183"/>
        <v>4124.9595499999996</v>
      </c>
      <c r="L578" s="95">
        <f t="shared" si="184"/>
        <v>4124.9595499999996</v>
      </c>
      <c r="M578" s="95">
        <f t="shared" si="185"/>
        <v>4124.9499999999998</v>
      </c>
      <c r="N578" s="95">
        <f t="shared" si="186"/>
        <v>4124.9499999999998</v>
      </c>
      <c r="O578" s="183">
        <f t="shared" si="179"/>
        <v>2928.7145</v>
      </c>
    </row>
    <row r="579" s="59" customFormat="1" ht="30" customHeight="1">
      <c r="A579" s="179">
        <v>686</v>
      </c>
      <c r="B579" s="180" t="s">
        <v>435</v>
      </c>
      <c r="C579" s="181" t="s">
        <v>39</v>
      </c>
      <c r="D579" s="181">
        <v>1</v>
      </c>
      <c r="E579" s="181">
        <v>187.56</v>
      </c>
      <c r="F579" s="182">
        <v>190.3734</v>
      </c>
      <c r="G579" s="182">
        <v>191.31120000000001</v>
      </c>
      <c r="H579" s="95">
        <f t="shared" si="180"/>
        <v>189.7482</v>
      </c>
      <c r="I579" s="96">
        <f t="shared" si="181"/>
        <v>1.9521863742993439</v>
      </c>
      <c r="J579" s="96">
        <f t="shared" si="182"/>
        <v>1.0288299832616825</v>
      </c>
      <c r="K579" s="95">
        <f t="shared" si="183"/>
        <v>189.7482</v>
      </c>
      <c r="L579" s="95">
        <f t="shared" si="184"/>
        <v>189.7482</v>
      </c>
      <c r="M579" s="95">
        <f t="shared" si="185"/>
        <v>189.74000000000001</v>
      </c>
      <c r="N579" s="95">
        <f t="shared" si="186"/>
        <v>189.74000000000001</v>
      </c>
      <c r="O579" s="183">
        <f t="shared" si="179"/>
        <v>134.71540000000002</v>
      </c>
    </row>
    <row r="580" s="59" customFormat="1" ht="30" customHeight="1">
      <c r="A580" s="179">
        <v>687</v>
      </c>
      <c r="B580" s="180" t="s">
        <v>1407</v>
      </c>
      <c r="C580" s="181" t="s">
        <v>39</v>
      </c>
      <c r="D580" s="181">
        <v>1</v>
      </c>
      <c r="E580" s="181">
        <v>62.530000000000001</v>
      </c>
      <c r="F580" s="182">
        <v>63.467950000000002</v>
      </c>
      <c r="G580" s="182">
        <v>63.7806</v>
      </c>
      <c r="H580" s="95">
        <f t="shared" si="180"/>
        <v>63.259516666666663</v>
      </c>
      <c r="I580" s="96">
        <f t="shared" si="181"/>
        <v>0.65083287473308593</v>
      </c>
      <c r="J580" s="96">
        <f t="shared" si="182"/>
        <v>1.0288299832616794</v>
      </c>
      <c r="K580" s="95">
        <f t="shared" si="183"/>
        <v>63.259516666666663</v>
      </c>
      <c r="L580" s="95">
        <f t="shared" si="184"/>
        <v>63.259516666666663</v>
      </c>
      <c r="M580" s="95">
        <f t="shared" si="185"/>
        <v>63.25</v>
      </c>
      <c r="N580" s="95">
        <f t="shared" si="186"/>
        <v>63.25</v>
      </c>
      <c r="O580" s="183">
        <f t="shared" ref="O580:O590" si="187">N580-(N580*0.29)</f>
        <v>44.907499999999999</v>
      </c>
    </row>
    <row r="581" s="59" customFormat="1" ht="30" customHeight="1">
      <c r="A581" s="179">
        <v>688</v>
      </c>
      <c r="B581" s="180" t="s">
        <v>1408</v>
      </c>
      <c r="C581" s="181" t="s">
        <v>39</v>
      </c>
      <c r="D581" s="181">
        <v>1</v>
      </c>
      <c r="E581" s="184">
        <v>2310.52</v>
      </c>
      <c r="F581" s="182">
        <v>2345.1777999999999</v>
      </c>
      <c r="G581" s="182">
        <v>2356.7303999999999</v>
      </c>
      <c r="H581" s="95">
        <f t="shared" si="180"/>
        <v>2337.4760666666666</v>
      </c>
      <c r="I581" s="96">
        <f t="shared" si="181"/>
        <v>24.048654625432413</v>
      </c>
      <c r="J581" s="96">
        <f t="shared" si="182"/>
        <v>1.0288299832616787</v>
      </c>
      <c r="K581" s="95">
        <f t="shared" si="183"/>
        <v>2337.4760666666666</v>
      </c>
      <c r="L581" s="95">
        <f t="shared" si="184"/>
        <v>2337.4760666666666</v>
      </c>
      <c r="M581" s="95">
        <f t="shared" si="185"/>
        <v>2337.4699999999998</v>
      </c>
      <c r="N581" s="95">
        <f t="shared" si="186"/>
        <v>2337.4699999999998</v>
      </c>
      <c r="O581" s="183">
        <f t="shared" si="187"/>
        <v>1659.6036999999999</v>
      </c>
    </row>
    <row r="582" s="59" customFormat="1" ht="30" customHeight="1">
      <c r="A582" s="179">
        <v>689</v>
      </c>
      <c r="B582" s="180" t="s">
        <v>1409</v>
      </c>
      <c r="C582" s="181" t="s">
        <v>39</v>
      </c>
      <c r="D582" s="181">
        <v>1</v>
      </c>
      <c r="E582" s="184">
        <v>1258.5599999999999</v>
      </c>
      <c r="F582" s="182">
        <v>1277.4384</v>
      </c>
      <c r="G582" s="182">
        <v>1283.7311999999999</v>
      </c>
      <c r="H582" s="95">
        <f t="shared" si="180"/>
        <v>1273.2431999999999</v>
      </c>
      <c r="I582" s="96">
        <f t="shared" si="181"/>
        <v>13.099507801440488</v>
      </c>
      <c r="J582" s="96">
        <f t="shared" si="182"/>
        <v>1.0288299832616807</v>
      </c>
      <c r="K582" s="95">
        <f t="shared" si="183"/>
        <v>1273.2431999999999</v>
      </c>
      <c r="L582" s="95">
        <f t="shared" si="184"/>
        <v>1273.2431999999999</v>
      </c>
      <c r="M582" s="95">
        <f t="shared" si="185"/>
        <v>1273.24</v>
      </c>
      <c r="N582" s="95">
        <f t="shared" si="186"/>
        <v>1273.24</v>
      </c>
      <c r="O582" s="183">
        <f t="shared" si="187"/>
        <v>904.00040000000001</v>
      </c>
    </row>
    <row r="583" s="59" customFormat="1" ht="30" customHeight="1">
      <c r="A583" s="179">
        <v>690</v>
      </c>
      <c r="B583" s="180" t="s">
        <v>1410</v>
      </c>
      <c r="C583" s="181" t="s">
        <v>39</v>
      </c>
      <c r="D583" s="181">
        <v>1</v>
      </c>
      <c r="E583" s="184">
        <v>1291.1800000000001</v>
      </c>
      <c r="F583" s="182">
        <v>1310.5477000000001</v>
      </c>
      <c r="G583" s="182">
        <v>1317.0036</v>
      </c>
      <c r="H583" s="95">
        <f t="shared" si="180"/>
        <v>1306.2437666666667</v>
      </c>
      <c r="I583" s="96">
        <f t="shared" si="181"/>
        <v>13.439027525953385</v>
      </c>
      <c r="J583" s="96">
        <f t="shared" si="182"/>
        <v>1.0288299832616783</v>
      </c>
      <c r="K583" s="95">
        <f t="shared" si="183"/>
        <v>1306.2437666666667</v>
      </c>
      <c r="L583" s="95">
        <f t="shared" si="184"/>
        <v>1306.2437666666667</v>
      </c>
      <c r="M583" s="95">
        <f t="shared" si="185"/>
        <v>1306.24</v>
      </c>
      <c r="N583" s="95">
        <f t="shared" si="186"/>
        <v>1306.24</v>
      </c>
      <c r="O583" s="183">
        <f t="shared" si="187"/>
        <v>927.43039999999996</v>
      </c>
    </row>
    <row r="584" s="59" customFormat="1" ht="30" customHeight="1">
      <c r="A584" s="179">
        <v>691</v>
      </c>
      <c r="B584" s="180" t="s">
        <v>1411</v>
      </c>
      <c r="C584" s="181" t="s">
        <v>39</v>
      </c>
      <c r="D584" s="181">
        <v>1</v>
      </c>
      <c r="E584" s="184">
        <v>2514.4000000000001</v>
      </c>
      <c r="F584" s="182">
        <v>2552.116</v>
      </c>
      <c r="G584" s="182">
        <v>2564.6880000000001</v>
      </c>
      <c r="H584" s="95">
        <f t="shared" si="180"/>
        <v>2543.7346666666667</v>
      </c>
      <c r="I584" s="96">
        <f t="shared" si="181"/>
        <v>26.170704945288207</v>
      </c>
      <c r="J584" s="96">
        <f t="shared" si="182"/>
        <v>1.0288299832616796</v>
      </c>
      <c r="K584" s="95">
        <f t="shared" si="183"/>
        <v>2543.7346666666663</v>
      </c>
      <c r="L584" s="95">
        <f t="shared" si="184"/>
        <v>2543.7346666666663</v>
      </c>
      <c r="M584" s="95">
        <f t="shared" si="185"/>
        <v>2543.73</v>
      </c>
      <c r="N584" s="95">
        <f t="shared" si="186"/>
        <v>2543.73</v>
      </c>
      <c r="O584" s="183">
        <f t="shared" si="187"/>
        <v>1806.0482999999999</v>
      </c>
    </row>
    <row r="585" s="59" customFormat="1" ht="30" customHeight="1">
      <c r="A585" s="132">
        <f t="shared" ref="A585:A590" si="188">A584+1</f>
        <v>692</v>
      </c>
      <c r="B585" s="149" t="s">
        <v>339</v>
      </c>
      <c r="C585" s="150" t="s">
        <v>340</v>
      </c>
      <c r="D585" s="151">
        <v>1</v>
      </c>
      <c r="E585" s="152">
        <v>610</v>
      </c>
      <c r="F585" s="152">
        <v>590</v>
      </c>
      <c r="G585" s="152">
        <v>630</v>
      </c>
      <c r="H585" s="95">
        <f t="shared" si="180"/>
        <v>610</v>
      </c>
      <c r="I585" s="96">
        <f t="shared" si="181"/>
        <v>20</v>
      </c>
      <c r="J585" s="96">
        <f t="shared" si="182"/>
        <v>3.278688524590164</v>
      </c>
      <c r="K585" s="95">
        <f t="shared" si="183"/>
        <v>610</v>
      </c>
      <c r="L585" s="95">
        <f t="shared" si="184"/>
        <v>610</v>
      </c>
      <c r="M585" s="95">
        <f t="shared" si="185"/>
        <v>610</v>
      </c>
      <c r="N585" s="95">
        <f t="shared" si="186"/>
        <v>610</v>
      </c>
      <c r="O585" s="183">
        <f t="shared" si="187"/>
        <v>433.10000000000002</v>
      </c>
    </row>
    <row r="586" s="59" customFormat="1" ht="30" customHeight="1">
      <c r="A586" s="132">
        <f t="shared" si="188"/>
        <v>693</v>
      </c>
      <c r="B586" s="149" t="s">
        <v>341</v>
      </c>
      <c r="C586" s="150" t="s">
        <v>340</v>
      </c>
      <c r="D586" s="151">
        <v>1</v>
      </c>
      <c r="E586" s="152">
        <v>705</v>
      </c>
      <c r="F586" s="152">
        <v>690</v>
      </c>
      <c r="G586" s="152">
        <v>730</v>
      </c>
      <c r="H586" s="95">
        <f t="shared" si="180"/>
        <v>708.33333333333337</v>
      </c>
      <c r="I586" s="96">
        <f t="shared" si="181"/>
        <v>20.207259421636902</v>
      </c>
      <c r="J586" s="96">
        <f t="shared" si="182"/>
        <v>2.8527895654075626</v>
      </c>
      <c r="K586" s="95">
        <f t="shared" si="183"/>
        <v>708.33333333333326</v>
      </c>
      <c r="L586" s="95">
        <f t="shared" si="184"/>
        <v>708.33333333333326</v>
      </c>
      <c r="M586" s="95">
        <f t="shared" si="185"/>
        <v>708.33000000000004</v>
      </c>
      <c r="N586" s="95">
        <f t="shared" si="186"/>
        <v>708.33000000000004</v>
      </c>
      <c r="O586" s="183">
        <f t="shared" si="187"/>
        <v>502.91430000000003</v>
      </c>
    </row>
    <row r="587" s="59" customFormat="1" ht="30" customHeight="1">
      <c r="A587" s="132">
        <f t="shared" si="188"/>
        <v>694</v>
      </c>
      <c r="B587" s="153" t="s">
        <v>342</v>
      </c>
      <c r="C587" s="150" t="s">
        <v>340</v>
      </c>
      <c r="D587" s="154">
        <v>1</v>
      </c>
      <c r="E587" s="152">
        <v>155</v>
      </c>
      <c r="F587" s="155">
        <v>150</v>
      </c>
      <c r="G587" s="152">
        <v>160</v>
      </c>
      <c r="H587" s="95">
        <f t="shared" si="180"/>
        <v>155</v>
      </c>
      <c r="I587" s="96">
        <f t="shared" si="181"/>
        <v>5</v>
      </c>
      <c r="J587" s="96">
        <f t="shared" si="182"/>
        <v>3.225806451612903</v>
      </c>
      <c r="K587" s="95">
        <f t="shared" si="183"/>
        <v>155</v>
      </c>
      <c r="L587" s="95">
        <f t="shared" si="184"/>
        <v>155</v>
      </c>
      <c r="M587" s="95">
        <f t="shared" si="185"/>
        <v>155</v>
      </c>
      <c r="N587" s="95">
        <f t="shared" si="186"/>
        <v>155</v>
      </c>
      <c r="O587" s="183">
        <f t="shared" si="187"/>
        <v>110.05000000000001</v>
      </c>
    </row>
    <row r="588" s="59" customFormat="1" ht="30" customHeight="1">
      <c r="A588" s="132">
        <f t="shared" si="188"/>
        <v>695</v>
      </c>
      <c r="B588" s="156" t="s">
        <v>343</v>
      </c>
      <c r="C588" s="150" t="s">
        <v>340</v>
      </c>
      <c r="D588" s="157">
        <v>1</v>
      </c>
      <c r="E588" s="155">
        <v>220</v>
      </c>
      <c r="F588" s="152">
        <v>200</v>
      </c>
      <c r="G588" s="155">
        <v>250</v>
      </c>
      <c r="H588" s="95">
        <f t="shared" si="180"/>
        <v>223.33333333333334</v>
      </c>
      <c r="I588" s="96">
        <f t="shared" si="181"/>
        <v>25.166114784235834</v>
      </c>
      <c r="J588" s="96">
        <f t="shared" si="182"/>
        <v>11.268409604881716</v>
      </c>
      <c r="K588" s="95">
        <f t="shared" si="183"/>
        <v>223.33333333333331</v>
      </c>
      <c r="L588" s="95">
        <f t="shared" si="184"/>
        <v>223.33333333333331</v>
      </c>
      <c r="M588" s="95">
        <f t="shared" si="185"/>
        <v>223.33000000000001</v>
      </c>
      <c r="N588" s="95">
        <f t="shared" si="186"/>
        <v>223.33000000000001</v>
      </c>
      <c r="O588" s="183">
        <f t="shared" si="187"/>
        <v>158.5643</v>
      </c>
    </row>
    <row r="589" s="59" customFormat="1" ht="30" customHeight="1">
      <c r="A589" s="132">
        <f t="shared" si="188"/>
        <v>696</v>
      </c>
      <c r="B589" s="156" t="s">
        <v>344</v>
      </c>
      <c r="C589" s="150" t="s">
        <v>340</v>
      </c>
      <c r="D589" s="154">
        <v>1</v>
      </c>
      <c r="E589" s="152">
        <v>380</v>
      </c>
      <c r="F589" s="155">
        <v>350</v>
      </c>
      <c r="G589" s="152">
        <v>400</v>
      </c>
      <c r="H589" s="95">
        <f t="shared" si="180"/>
        <v>376.66666666666669</v>
      </c>
      <c r="I589" s="96">
        <f t="shared" si="181"/>
        <v>25.16611478423583</v>
      </c>
      <c r="J589" s="96">
        <f t="shared" si="182"/>
        <v>6.6812694117440259</v>
      </c>
      <c r="K589" s="95">
        <f t="shared" si="183"/>
        <v>376.66666666666663</v>
      </c>
      <c r="L589" s="95">
        <f t="shared" si="184"/>
        <v>376.66666666666663</v>
      </c>
      <c r="M589" s="95">
        <f t="shared" si="185"/>
        <v>376.66000000000003</v>
      </c>
      <c r="N589" s="95">
        <f t="shared" si="186"/>
        <v>376.66000000000003</v>
      </c>
      <c r="O589" s="183">
        <f t="shared" si="187"/>
        <v>267.42860000000002</v>
      </c>
    </row>
    <row r="590" s="59" customFormat="1" ht="30" customHeight="1">
      <c r="A590" s="132">
        <f t="shared" si="188"/>
        <v>697</v>
      </c>
      <c r="B590" s="139" t="s">
        <v>704</v>
      </c>
      <c r="C590" s="140" t="s">
        <v>444</v>
      </c>
      <c r="D590" s="144">
        <v>1</v>
      </c>
      <c r="E590" s="89">
        <v>343</v>
      </c>
      <c r="F590" s="89">
        <v>370</v>
      </c>
      <c r="G590" s="89">
        <v>370</v>
      </c>
      <c r="H590" s="95">
        <f t="shared" si="180"/>
        <v>361</v>
      </c>
      <c r="I590" s="96">
        <f t="shared" si="181"/>
        <v>15.588457268119896</v>
      </c>
      <c r="J590" s="96">
        <f t="shared" si="182"/>
        <v>4.3181322072354282</v>
      </c>
      <c r="K590" s="95">
        <f t="shared" si="183"/>
        <v>361</v>
      </c>
      <c r="L590" s="95">
        <f t="shared" si="184"/>
        <v>361</v>
      </c>
      <c r="M590" s="95">
        <f t="shared" si="185"/>
        <v>361</v>
      </c>
      <c r="N590" s="95">
        <f t="shared" si="186"/>
        <v>361</v>
      </c>
      <c r="O590" s="183">
        <f t="shared" si="187"/>
        <v>256.31</v>
      </c>
    </row>
    <row r="591" s="59" customFormat="1" ht="30" customHeight="1">
      <c r="A591" s="189"/>
      <c r="B591" s="189"/>
      <c r="C591" s="189"/>
      <c r="D591" s="189"/>
      <c r="E591" s="189"/>
      <c r="F591" s="189"/>
      <c r="G591" s="189"/>
      <c r="H591" s="189"/>
      <c r="I591" s="189"/>
      <c r="J591" s="189"/>
      <c r="K591" s="189"/>
      <c r="L591" s="189"/>
      <c r="M591" s="190"/>
      <c r="N591" s="95">
        <f>SUM(N5:N590)</f>
        <v>1245633.6966666663</v>
      </c>
    </row>
    <row r="592" s="59" customFormat="1" ht="132.75" customHeight="1">
      <c r="A592" s="191" t="s">
        <v>1412</v>
      </c>
      <c r="B592" s="191"/>
      <c r="C592" s="191"/>
      <c r="D592" s="191"/>
      <c r="E592" s="191"/>
      <c r="F592" s="191"/>
      <c r="G592" s="191"/>
      <c r="H592" s="191"/>
      <c r="I592" s="191"/>
      <c r="J592" s="191"/>
      <c r="K592" s="191"/>
      <c r="L592" s="191"/>
      <c r="M592" s="191"/>
      <c r="N592" s="191"/>
    </row>
    <row r="593" s="59" customFormat="1" ht="30" customHeight="1">
      <c r="A593" s="191" t="s">
        <v>1413</v>
      </c>
      <c r="B593" s="191"/>
      <c r="C593" s="191"/>
      <c r="D593" s="191"/>
      <c r="E593" s="191"/>
      <c r="F593" s="191"/>
      <c r="G593" s="191"/>
      <c r="H593" s="191"/>
      <c r="I593" s="191"/>
      <c r="J593" s="191"/>
      <c r="K593" s="191"/>
      <c r="L593" s="191"/>
      <c r="M593" s="191"/>
      <c r="N593" s="191"/>
    </row>
    <row r="594" s="59" customFormat="1" ht="30" customHeight="1">
      <c r="A594" s="191" t="s">
        <v>24</v>
      </c>
      <c r="B594" s="192"/>
      <c r="C594" s="192"/>
      <c r="D594" s="192"/>
      <c r="E594" s="192"/>
      <c r="F594" s="192"/>
      <c r="G594" s="192"/>
      <c r="H594" s="192"/>
      <c r="I594" s="192"/>
      <c r="J594" s="192"/>
      <c r="K594" s="192"/>
      <c r="L594" s="192"/>
      <c r="M594" s="192"/>
      <c r="N594" s="192"/>
    </row>
    <row r="595" s="59" customFormat="1" ht="30" customHeight="1">
      <c r="A595" s="58" t="s">
        <v>1414</v>
      </c>
      <c r="B595" s="58"/>
      <c r="C595" s="58"/>
      <c r="D595" s="58"/>
      <c r="E595" s="58"/>
      <c r="K595" s="53"/>
      <c r="L595" s="53"/>
      <c r="M595" s="53"/>
      <c r="N595" s="53"/>
    </row>
    <row r="596" s="59" customFormat="1" ht="30" customHeight="1">
      <c r="A596" s="58"/>
      <c r="B596" s="58"/>
      <c r="C596" s="58"/>
      <c r="D596" s="58"/>
      <c r="E596" s="58"/>
      <c r="F596" s="60"/>
      <c r="G596" s="60"/>
      <c r="H596" s="61"/>
      <c r="I596" s="62"/>
      <c r="J596" s="62"/>
      <c r="K596" s="1"/>
      <c r="L596" s="1"/>
      <c r="M596" s="1"/>
      <c r="N596" s="2"/>
    </row>
    <row r="597" s="59" customFormat="1" ht="30" customHeight="1">
      <c r="A597" s="63" t="s">
        <v>1415</v>
      </c>
      <c r="B597" s="62"/>
      <c r="C597" s="62"/>
      <c r="D597" s="62"/>
      <c r="E597" s="62"/>
      <c r="F597" s="62"/>
      <c r="G597" s="60" t="s">
        <v>1416</v>
      </c>
      <c r="H597" s="60"/>
      <c r="I597" s="61" t="s">
        <v>1417</v>
      </c>
      <c r="J597" s="62"/>
      <c r="K597" s="1"/>
      <c r="L597" s="1"/>
      <c r="M597" s="1"/>
      <c r="N597" s="2"/>
    </row>
    <row r="598" s="59" customFormat="1" ht="30" customHeight="1">
      <c r="A598" s="62"/>
      <c r="B598" s="62"/>
      <c r="C598" s="62"/>
      <c r="D598" s="62"/>
      <c r="E598" s="62"/>
      <c r="F598" s="62"/>
      <c r="G598" s="62"/>
      <c r="H598" s="62"/>
      <c r="I598" s="62"/>
      <c r="J598" s="62"/>
      <c r="K598" s="1"/>
      <c r="L598" s="1"/>
      <c r="M598" s="1"/>
      <c r="N598" s="2"/>
    </row>
    <row r="599" s="59" customFormat="1" ht="30" customHeight="1">
      <c r="A599" s="58" t="s">
        <v>1418</v>
      </c>
      <c r="B599" s="58"/>
      <c r="C599" s="58"/>
      <c r="D599" s="58"/>
      <c r="E599" s="58"/>
      <c r="K599" s="53"/>
      <c r="L599" s="53"/>
      <c r="M599" s="53"/>
      <c r="N599" s="53"/>
    </row>
    <row r="600" s="59" customFormat="1" ht="30" customHeight="1">
      <c r="A600" s="58"/>
      <c r="B600" s="58"/>
      <c r="C600" s="58"/>
      <c r="D600" s="58"/>
      <c r="E600" s="58"/>
      <c r="F600" s="60"/>
      <c r="G600" s="60"/>
      <c r="H600" s="61"/>
      <c r="I600" s="62"/>
      <c r="J600" s="62"/>
      <c r="K600" s="1"/>
      <c r="L600" s="1"/>
      <c r="M600" s="1"/>
      <c r="N600" s="2"/>
    </row>
    <row r="601" s="59" customFormat="1" ht="30" customHeight="1">
      <c r="A601" s="62" t="s">
        <v>1419</v>
      </c>
      <c r="B601" s="62"/>
      <c r="C601" s="62"/>
      <c r="D601" s="193"/>
      <c r="E601" s="62"/>
      <c r="F601" s="60"/>
      <c r="G601" s="60" t="s">
        <v>1416</v>
      </c>
      <c r="H601" s="60"/>
      <c r="I601" s="62" t="s">
        <v>1420</v>
      </c>
      <c r="J601" s="62"/>
      <c r="K601" s="1"/>
      <c r="L601" s="1"/>
      <c r="M601" s="1"/>
      <c r="N601" s="2"/>
    </row>
    <row r="602" s="59" customFormat="1" ht="30" customHeight="1">
      <c r="A602" s="171"/>
      <c r="B602" s="170"/>
      <c r="C602" s="171"/>
      <c r="D602" s="172"/>
      <c r="E602" s="170"/>
      <c r="F602" s="170"/>
      <c r="G602" s="170"/>
      <c r="H602" s="170"/>
      <c r="I602" s="170"/>
      <c r="J602" s="170"/>
      <c r="K602" s="170"/>
      <c r="L602" s="170"/>
      <c r="M602" s="170"/>
      <c r="N602" s="170"/>
    </row>
    <row r="603" s="59" customFormat="1" ht="30" customHeight="1">
      <c r="A603" s="171"/>
      <c r="B603" s="170"/>
      <c r="C603" s="171"/>
      <c r="D603" s="172"/>
      <c r="E603" s="170"/>
      <c r="F603" s="170"/>
      <c r="G603" s="170"/>
      <c r="H603" s="170"/>
      <c r="I603" s="170"/>
      <c r="J603" s="170"/>
      <c r="K603" s="170"/>
      <c r="L603" s="170"/>
      <c r="M603" s="170"/>
      <c r="N603" s="170"/>
    </row>
    <row r="604" s="59" customFormat="1" ht="30" customHeight="1">
      <c r="A604" s="194"/>
      <c r="B604" s="194"/>
      <c r="C604" s="194"/>
      <c r="D604" s="194"/>
      <c r="E604" s="194"/>
      <c r="F604" s="170"/>
      <c r="G604" s="170"/>
      <c r="H604" s="170"/>
      <c r="I604" s="170"/>
      <c r="J604" s="170"/>
      <c r="K604" s="170"/>
      <c r="L604" s="170"/>
      <c r="M604" s="170"/>
      <c r="N604" s="170"/>
    </row>
    <row r="605" s="59" customFormat="1" ht="30" customHeight="1">
      <c r="A605" s="194"/>
      <c r="B605" s="194"/>
      <c r="C605" s="194"/>
      <c r="D605" s="194"/>
      <c r="E605" s="194"/>
      <c r="F605" s="195"/>
      <c r="G605" s="195"/>
      <c r="H605" s="196"/>
      <c r="I605" s="197"/>
      <c r="J605" s="197"/>
      <c r="K605" s="197"/>
      <c r="L605" s="197"/>
      <c r="M605" s="197"/>
      <c r="N605" s="197"/>
    </row>
    <row r="606" s="59" customFormat="1" ht="30" customHeight="1">
      <c r="A606" s="198"/>
      <c r="B606" s="199"/>
      <c r="C606" s="198"/>
      <c r="D606" s="172"/>
      <c r="E606" s="200"/>
      <c r="F606" s="201"/>
      <c r="G606" s="201"/>
      <c r="H606" s="197"/>
      <c r="I606" s="197"/>
      <c r="J606" s="197"/>
      <c r="K606" s="197"/>
      <c r="L606" s="197"/>
      <c r="M606" s="197"/>
      <c r="N606" s="197"/>
    </row>
    <row r="607" s="59" customFormat="1" ht="30" customHeight="1">
      <c r="A607" s="202"/>
      <c r="B607" s="202"/>
      <c r="C607" s="198"/>
      <c r="D607" s="172"/>
      <c r="E607" s="200"/>
      <c r="F607" s="201"/>
      <c r="G607" s="203"/>
      <c r="H607" s="197"/>
      <c r="I607" s="197"/>
      <c r="J607" s="197"/>
      <c r="K607" s="197"/>
      <c r="L607" s="197"/>
      <c r="M607" s="197"/>
      <c r="N607" s="197"/>
    </row>
    <row r="608" s="59" customFormat="1" ht="30" customHeight="1">
      <c r="A608" s="194"/>
      <c r="B608" s="194"/>
      <c r="C608" s="171"/>
      <c r="D608" s="172"/>
      <c r="E608" s="170"/>
      <c r="F608" s="171"/>
      <c r="G608" s="171"/>
      <c r="H608" s="170"/>
      <c r="I608" s="170"/>
      <c r="J608" s="170"/>
      <c r="K608" s="170"/>
      <c r="L608" s="170"/>
      <c r="M608" s="170"/>
      <c r="N608" s="170"/>
    </row>
    <row r="609" s="59" customFormat="1" ht="30" customHeight="1">
      <c r="A609" s="199"/>
      <c r="B609" s="199"/>
      <c r="C609" s="199"/>
      <c r="D609" s="172"/>
      <c r="E609" s="200"/>
      <c r="F609" s="201"/>
      <c r="G609" s="201"/>
      <c r="H609" s="197"/>
      <c r="I609" s="197"/>
      <c r="J609" s="197"/>
      <c r="K609" s="197"/>
      <c r="L609" s="197"/>
      <c r="M609" s="197"/>
      <c r="N609" s="197"/>
    </row>
    <row r="610" s="59" customFormat="1" ht="30" customHeight="1">
      <c r="A610" s="198"/>
      <c r="B610" s="199"/>
      <c r="C610" s="199"/>
      <c r="D610" s="172"/>
      <c r="E610" s="200"/>
      <c r="F610" s="201"/>
      <c r="G610" s="201"/>
      <c r="H610" s="197"/>
      <c r="I610" s="197"/>
      <c r="J610" s="197"/>
      <c r="K610" s="197"/>
      <c r="L610" s="197"/>
      <c r="M610" s="197"/>
      <c r="N610" s="197"/>
    </row>
    <row r="611" s="59" customFormat="1" ht="30" customHeight="1">
      <c r="A611" s="204"/>
      <c r="B611" s="204"/>
      <c r="C611" s="204"/>
      <c r="D611" s="204"/>
      <c r="E611" s="204"/>
      <c r="F611" s="201"/>
      <c r="G611" s="201"/>
      <c r="H611" s="197"/>
      <c r="I611" s="197"/>
      <c r="J611" s="197"/>
      <c r="K611" s="197"/>
      <c r="L611" s="197"/>
      <c r="M611" s="197"/>
      <c r="N611" s="197"/>
    </row>
    <row r="612" s="59" customFormat="1" ht="30" customHeight="1">
      <c r="A612" s="204"/>
      <c r="B612" s="204"/>
      <c r="C612" s="204"/>
      <c r="D612" s="204"/>
      <c r="E612" s="204"/>
      <c r="F612" s="195"/>
      <c r="G612" s="195"/>
      <c r="H612" s="196"/>
      <c r="I612" s="197"/>
      <c r="J612" s="197"/>
      <c r="K612" s="197"/>
      <c r="L612" s="197"/>
      <c r="M612" s="197"/>
      <c r="N612" s="197"/>
    </row>
    <row r="613" s="59" customFormat="1" ht="30" customHeight="1">
      <c r="A613" s="171"/>
      <c r="B613" s="170"/>
      <c r="C613" s="171"/>
      <c r="D613" s="172"/>
      <c r="E613" s="170"/>
      <c r="F613" s="171"/>
      <c r="G613" s="171"/>
      <c r="H613" s="170"/>
      <c r="I613" s="170"/>
      <c r="J613" s="170"/>
      <c r="K613" s="170"/>
      <c r="L613" s="170"/>
      <c r="M613" s="170"/>
      <c r="N613" s="170"/>
    </row>
    <row r="614" s="59" customFormat="1" ht="30" customHeight="1">
      <c r="A614" s="171"/>
      <c r="B614" s="170"/>
      <c r="C614" s="171"/>
      <c r="D614" s="172"/>
      <c r="E614" s="170"/>
      <c r="F614" s="170"/>
      <c r="G614" s="170"/>
      <c r="H614" s="170"/>
      <c r="I614" s="170"/>
      <c r="J614" s="170"/>
      <c r="K614" s="170"/>
      <c r="L614" s="170"/>
      <c r="M614" s="170"/>
      <c r="N614" s="170"/>
    </row>
    <row r="615" s="59" customFormat="1" ht="30" customHeight="1">
      <c r="A615" s="171"/>
      <c r="B615" s="170"/>
      <c r="C615" s="171"/>
      <c r="D615" s="172"/>
      <c r="E615" s="170"/>
      <c r="F615" s="170"/>
      <c r="G615" s="170"/>
      <c r="H615" s="170"/>
      <c r="I615" s="170"/>
      <c r="J615" s="170"/>
      <c r="K615" s="170"/>
      <c r="L615" s="170"/>
      <c r="M615" s="170"/>
      <c r="N615" s="170"/>
    </row>
    <row r="616" s="59" customFormat="1" ht="30" customHeight="1">
      <c r="A616" s="171"/>
      <c r="B616" s="170"/>
      <c r="C616" s="171"/>
      <c r="D616" s="172"/>
      <c r="E616" s="170"/>
      <c r="F616" s="170"/>
      <c r="G616" s="170"/>
      <c r="H616" s="170"/>
      <c r="I616" s="170"/>
      <c r="J616" s="170"/>
      <c r="K616" s="170"/>
      <c r="L616" s="170"/>
      <c r="M616" s="170"/>
      <c r="N616" s="170"/>
    </row>
    <row r="617" s="59" customFormat="1" ht="30" customHeight="1">
      <c r="A617" s="171"/>
      <c r="B617" s="170"/>
      <c r="C617" s="171"/>
      <c r="D617" s="172"/>
      <c r="E617" s="170"/>
      <c r="F617" s="170"/>
      <c r="G617" s="170"/>
      <c r="H617" s="170"/>
      <c r="I617" s="170"/>
      <c r="J617" s="170"/>
      <c r="K617" s="170"/>
      <c r="L617" s="170"/>
      <c r="M617" s="170"/>
      <c r="N617" s="170"/>
    </row>
    <row r="618" s="59" customFormat="1" ht="30" customHeight="1">
      <c r="A618" s="171"/>
      <c r="B618" s="170"/>
      <c r="C618" s="171"/>
      <c r="D618" s="172"/>
      <c r="E618" s="170"/>
      <c r="F618" s="170"/>
      <c r="G618" s="170"/>
      <c r="H618" s="170"/>
      <c r="I618" s="170"/>
      <c r="J618" s="170"/>
      <c r="K618" s="170"/>
      <c r="L618" s="170"/>
      <c r="M618" s="170"/>
      <c r="N618" s="170"/>
    </row>
    <row r="619" s="59" customFormat="1" ht="30" customHeight="1">
      <c r="A619" s="171"/>
      <c r="B619" s="170"/>
      <c r="C619" s="171"/>
      <c r="D619" s="172"/>
      <c r="E619" s="170"/>
      <c r="F619" s="170"/>
      <c r="G619" s="170"/>
      <c r="H619" s="170"/>
      <c r="I619" s="170"/>
      <c r="J619" s="170"/>
      <c r="K619" s="170"/>
      <c r="L619" s="170"/>
      <c r="M619" s="170"/>
      <c r="N619" s="170"/>
    </row>
    <row r="620" s="59" customFormat="1" ht="30" customHeight="1">
      <c r="A620" s="171"/>
      <c r="B620" s="170"/>
      <c r="C620" s="171"/>
      <c r="D620" s="172"/>
      <c r="E620" s="170"/>
      <c r="F620" s="170"/>
      <c r="G620" s="170"/>
      <c r="H620" s="170"/>
      <c r="I620" s="170"/>
      <c r="J620" s="170"/>
      <c r="K620" s="170"/>
      <c r="L620" s="170"/>
      <c r="M620" s="170"/>
      <c r="N620" s="170"/>
    </row>
    <row r="621" s="59" customFormat="1" ht="30" customHeight="1">
      <c r="A621" s="171"/>
      <c r="B621" s="170"/>
      <c r="C621" s="171"/>
      <c r="D621" s="172"/>
      <c r="E621" s="170"/>
      <c r="F621" s="170"/>
      <c r="G621" s="170"/>
      <c r="H621" s="170"/>
      <c r="I621" s="170"/>
      <c r="J621" s="170"/>
      <c r="K621" s="170"/>
      <c r="L621" s="170"/>
      <c r="M621" s="170"/>
      <c r="N621" s="170"/>
    </row>
    <row r="622" s="59" customFormat="1" ht="30" customHeight="1">
      <c r="A622" s="171"/>
      <c r="B622" s="170"/>
      <c r="C622" s="171"/>
      <c r="D622" s="172"/>
      <c r="E622" s="170"/>
      <c r="F622" s="170"/>
      <c r="G622" s="170"/>
      <c r="H622" s="170"/>
      <c r="I622" s="170"/>
      <c r="J622" s="170"/>
      <c r="K622" s="170"/>
      <c r="L622" s="170"/>
      <c r="M622" s="170"/>
      <c r="N622" s="170"/>
    </row>
    <row r="623" s="59" customFormat="1" ht="30" customHeight="1">
      <c r="A623" s="171"/>
      <c r="B623" s="170"/>
      <c r="C623" s="171"/>
      <c r="D623" s="172"/>
      <c r="E623" s="170"/>
      <c r="F623" s="170"/>
      <c r="G623" s="170"/>
      <c r="H623" s="170"/>
      <c r="I623" s="170"/>
      <c r="J623" s="170"/>
      <c r="K623" s="170"/>
      <c r="L623" s="170"/>
      <c r="M623" s="170"/>
      <c r="N623" s="170"/>
    </row>
    <row r="624" s="59" customFormat="1" ht="30" customHeight="1">
      <c r="A624" s="171"/>
      <c r="B624" s="170"/>
      <c r="C624" s="171"/>
      <c r="D624" s="172"/>
      <c r="E624" s="170"/>
      <c r="F624" s="170"/>
      <c r="G624" s="170"/>
      <c r="H624" s="170"/>
      <c r="I624" s="170"/>
      <c r="J624" s="170"/>
      <c r="K624" s="170"/>
      <c r="L624" s="170"/>
      <c r="M624" s="170"/>
      <c r="N624" s="170"/>
    </row>
    <row r="625" s="59" customFormat="1" ht="30" customHeight="1">
      <c r="A625" s="171"/>
      <c r="B625" s="170"/>
      <c r="C625" s="171"/>
      <c r="D625" s="172"/>
      <c r="E625" s="170"/>
      <c r="F625" s="170"/>
      <c r="G625" s="170"/>
      <c r="H625" s="170"/>
      <c r="I625" s="170"/>
      <c r="J625" s="170"/>
      <c r="K625" s="170"/>
      <c r="L625" s="170"/>
      <c r="M625" s="170"/>
      <c r="N625" s="170"/>
    </row>
    <row r="626" s="59" customFormat="1" ht="30" customHeight="1">
      <c r="A626" s="171"/>
      <c r="B626" s="170"/>
      <c r="C626" s="171"/>
      <c r="D626" s="172"/>
      <c r="E626" s="170"/>
      <c r="F626" s="170"/>
      <c r="G626" s="170"/>
      <c r="H626" s="170"/>
      <c r="I626" s="170"/>
      <c r="J626" s="170"/>
      <c r="K626" s="170"/>
      <c r="L626" s="170"/>
      <c r="M626" s="170"/>
      <c r="N626" s="170"/>
    </row>
    <row r="627" s="59" customFormat="1" ht="30" customHeight="1">
      <c r="A627" s="171"/>
      <c r="B627" s="170"/>
      <c r="C627" s="171"/>
      <c r="D627" s="172"/>
      <c r="E627" s="170"/>
      <c r="F627" s="170"/>
      <c r="G627" s="170"/>
      <c r="H627" s="170"/>
      <c r="I627" s="170"/>
      <c r="J627" s="170"/>
      <c r="K627" s="170"/>
      <c r="L627" s="170"/>
      <c r="M627" s="170"/>
      <c r="N627" s="170"/>
    </row>
    <row r="628" s="59" customFormat="1" ht="30" customHeight="1">
      <c r="A628" s="171"/>
      <c r="B628" s="170"/>
      <c r="C628" s="171"/>
      <c r="D628" s="172"/>
      <c r="E628" s="170"/>
      <c r="F628" s="170"/>
      <c r="G628" s="170"/>
      <c r="H628" s="170"/>
      <c r="I628" s="170"/>
      <c r="J628" s="170"/>
      <c r="K628" s="170"/>
      <c r="L628" s="170"/>
      <c r="M628" s="170"/>
      <c r="N628" s="170"/>
    </row>
    <row r="629" s="59" customFormat="1" ht="30" customHeight="1">
      <c r="A629" s="171"/>
      <c r="B629" s="170"/>
      <c r="C629" s="171"/>
      <c r="D629" s="172"/>
      <c r="E629" s="170"/>
      <c r="F629" s="170"/>
      <c r="G629" s="170"/>
      <c r="H629" s="170"/>
      <c r="I629" s="170"/>
      <c r="J629" s="170"/>
      <c r="K629" s="170"/>
      <c r="L629" s="170"/>
      <c r="M629" s="170"/>
      <c r="N629" s="170"/>
    </row>
    <row r="630" s="59" customFormat="1" ht="30" customHeight="1">
      <c r="A630" s="171"/>
      <c r="B630" s="170"/>
      <c r="C630" s="171"/>
      <c r="D630" s="172"/>
      <c r="E630" s="170"/>
      <c r="F630" s="170"/>
      <c r="G630" s="170"/>
      <c r="H630" s="170"/>
      <c r="I630" s="170"/>
      <c r="J630" s="170"/>
      <c r="K630" s="170"/>
      <c r="L630" s="170"/>
      <c r="M630" s="170"/>
      <c r="N630" s="170"/>
    </row>
    <row r="631" s="59" customFormat="1" ht="30" customHeight="1">
      <c r="A631" s="171"/>
      <c r="B631" s="170"/>
      <c r="C631" s="171"/>
      <c r="D631" s="172"/>
      <c r="E631" s="170"/>
      <c r="F631" s="170"/>
      <c r="G631" s="170"/>
      <c r="H631" s="170"/>
      <c r="I631" s="170"/>
      <c r="J631" s="170"/>
      <c r="K631" s="170"/>
      <c r="L631" s="170"/>
      <c r="M631" s="170"/>
      <c r="N631" s="170"/>
    </row>
    <row r="632" s="59" customFormat="1" ht="30" customHeight="1">
      <c r="A632" s="171"/>
      <c r="B632" s="170"/>
      <c r="C632" s="171"/>
      <c r="D632" s="172"/>
      <c r="E632" s="170"/>
      <c r="F632" s="170"/>
      <c r="G632" s="170"/>
      <c r="H632" s="170"/>
      <c r="I632" s="170"/>
      <c r="J632" s="170"/>
      <c r="K632" s="170"/>
      <c r="L632" s="170"/>
      <c r="M632" s="170"/>
      <c r="N632" s="170"/>
    </row>
    <row r="633" s="59" customFormat="1" ht="30" customHeight="1">
      <c r="A633" s="171"/>
      <c r="B633" s="170"/>
      <c r="C633" s="171"/>
      <c r="D633" s="172"/>
      <c r="E633" s="170"/>
      <c r="F633" s="170"/>
      <c r="G633" s="170"/>
      <c r="H633" s="170"/>
      <c r="I633" s="170"/>
      <c r="J633" s="170"/>
      <c r="K633" s="170"/>
      <c r="L633" s="170"/>
      <c r="M633" s="170"/>
      <c r="N633" s="170"/>
    </row>
    <row r="634" s="59" customFormat="1" ht="30" customHeight="1">
      <c r="A634" s="171"/>
      <c r="B634" s="170"/>
      <c r="C634" s="171"/>
      <c r="D634" s="172"/>
      <c r="E634" s="170"/>
      <c r="F634" s="170"/>
      <c r="G634" s="170"/>
      <c r="H634" s="170"/>
      <c r="I634" s="170"/>
      <c r="J634" s="170"/>
      <c r="K634" s="170"/>
      <c r="L634" s="170"/>
      <c r="M634" s="170"/>
      <c r="N634" s="170"/>
    </row>
    <row r="635" s="59" customFormat="1" ht="30" customHeight="1">
      <c r="A635" s="171"/>
      <c r="B635" s="170"/>
      <c r="C635" s="171"/>
      <c r="D635" s="172"/>
      <c r="E635" s="170"/>
      <c r="F635" s="170"/>
      <c r="G635" s="170"/>
      <c r="H635" s="170"/>
      <c r="I635" s="170"/>
      <c r="J635" s="170"/>
      <c r="K635" s="170"/>
      <c r="L635" s="170"/>
      <c r="M635" s="170"/>
      <c r="N635" s="170"/>
    </row>
    <row r="636" s="59" customFormat="1" ht="30" customHeight="1">
      <c r="A636" s="171"/>
      <c r="B636" s="170"/>
      <c r="C636" s="171"/>
      <c r="D636" s="172"/>
      <c r="E636" s="170"/>
      <c r="F636" s="170"/>
      <c r="G636" s="170"/>
      <c r="H636" s="170"/>
      <c r="I636" s="170"/>
      <c r="J636" s="170"/>
      <c r="K636" s="170"/>
      <c r="L636" s="170"/>
      <c r="M636" s="170"/>
      <c r="N636" s="170"/>
    </row>
    <row r="637" s="59" customFormat="1" ht="30" customHeight="1">
      <c r="A637" s="171"/>
      <c r="B637" s="170"/>
      <c r="C637" s="171"/>
      <c r="D637" s="172"/>
      <c r="E637" s="170"/>
      <c r="F637" s="170"/>
      <c r="G637" s="170"/>
      <c r="H637" s="170"/>
      <c r="I637" s="170"/>
      <c r="J637" s="170"/>
      <c r="K637" s="170"/>
      <c r="L637" s="170"/>
      <c r="M637" s="170"/>
      <c r="N637" s="170"/>
    </row>
    <row r="638" s="59" customFormat="1" ht="30" customHeight="1">
      <c r="A638" s="171"/>
      <c r="B638" s="170"/>
      <c r="C638" s="171"/>
      <c r="D638" s="172"/>
      <c r="E638" s="170"/>
      <c r="F638" s="170"/>
      <c r="G638" s="170"/>
      <c r="H638" s="170"/>
      <c r="I638" s="170"/>
      <c r="J638" s="170"/>
      <c r="K638" s="170"/>
      <c r="L638" s="170"/>
      <c r="M638" s="170"/>
      <c r="N638" s="170"/>
    </row>
    <row r="639" s="59" customFormat="1" ht="30" customHeight="1">
      <c r="A639" s="171"/>
      <c r="B639" s="170"/>
      <c r="C639" s="171"/>
      <c r="D639" s="172"/>
      <c r="E639" s="170"/>
      <c r="F639" s="170"/>
      <c r="G639" s="170"/>
      <c r="H639" s="170"/>
      <c r="I639" s="170"/>
      <c r="J639" s="170"/>
      <c r="K639" s="170"/>
      <c r="L639" s="170"/>
      <c r="M639" s="170"/>
      <c r="N639" s="170"/>
    </row>
    <row r="640" s="59" customFormat="1" ht="30" customHeight="1">
      <c r="A640" s="171"/>
      <c r="B640" s="170"/>
      <c r="C640" s="171"/>
      <c r="D640" s="172"/>
      <c r="E640" s="170"/>
      <c r="F640" s="170"/>
      <c r="G640" s="170"/>
      <c r="H640" s="170"/>
      <c r="I640" s="170"/>
      <c r="J640" s="170"/>
      <c r="K640" s="170"/>
      <c r="L640" s="170"/>
      <c r="M640" s="170"/>
      <c r="N640" s="170"/>
    </row>
    <row r="641" s="59" customFormat="1" ht="30" customHeight="1">
      <c r="A641" s="171"/>
      <c r="B641" s="170"/>
      <c r="C641" s="171"/>
      <c r="D641" s="172"/>
      <c r="E641" s="170"/>
      <c r="F641" s="170"/>
      <c r="G641" s="170"/>
      <c r="H641" s="170"/>
      <c r="I641" s="170"/>
      <c r="J641" s="170"/>
      <c r="K641" s="170"/>
      <c r="L641" s="170"/>
      <c r="M641" s="170"/>
      <c r="N641" s="170"/>
    </row>
    <row r="642" s="59" customFormat="1" ht="30" customHeight="1">
      <c r="A642" s="171"/>
      <c r="B642" s="170"/>
      <c r="C642" s="171"/>
      <c r="D642" s="172"/>
      <c r="E642" s="170"/>
      <c r="F642" s="170"/>
      <c r="G642" s="170"/>
      <c r="H642" s="170"/>
      <c r="I642" s="170"/>
      <c r="J642" s="170"/>
      <c r="K642" s="170"/>
      <c r="L642" s="170"/>
      <c r="M642" s="170"/>
      <c r="N642" s="170"/>
    </row>
    <row r="643" s="59" customFormat="1" ht="30" customHeight="1">
      <c r="A643" s="171"/>
      <c r="B643" s="170"/>
      <c r="C643" s="171"/>
      <c r="D643" s="172"/>
      <c r="E643" s="170"/>
      <c r="F643" s="170"/>
      <c r="G643" s="170"/>
      <c r="H643" s="170"/>
      <c r="I643" s="170"/>
      <c r="J643" s="170"/>
      <c r="K643" s="170"/>
      <c r="L643" s="170"/>
      <c r="M643" s="170"/>
      <c r="N643" s="170"/>
    </row>
    <row r="644" s="59" customFormat="1" ht="30" customHeight="1">
      <c r="A644" s="171"/>
      <c r="B644" s="170"/>
      <c r="C644" s="171"/>
      <c r="D644" s="172"/>
      <c r="E644" s="170"/>
      <c r="F644" s="170"/>
      <c r="G644" s="170"/>
      <c r="H644" s="170"/>
      <c r="I644" s="170"/>
      <c r="J644" s="170"/>
      <c r="K644" s="170"/>
      <c r="L644" s="170"/>
      <c r="M644" s="170"/>
      <c r="N644" s="170"/>
    </row>
    <row r="645" s="59" customFormat="1" ht="30" customHeight="1">
      <c r="A645" s="171"/>
      <c r="B645" s="170"/>
      <c r="C645" s="171"/>
      <c r="D645" s="172"/>
      <c r="E645" s="170"/>
      <c r="F645" s="170"/>
      <c r="G645" s="170"/>
      <c r="H645" s="170"/>
      <c r="I645" s="170"/>
      <c r="J645" s="170"/>
      <c r="K645" s="170"/>
      <c r="L645" s="170"/>
      <c r="M645" s="170"/>
      <c r="N645" s="170"/>
    </row>
    <row r="646" s="59" customFormat="1" ht="30" customHeight="1">
      <c r="A646" s="171"/>
      <c r="B646" s="170"/>
      <c r="C646" s="171"/>
      <c r="D646" s="172"/>
      <c r="E646" s="170"/>
      <c r="F646" s="170"/>
      <c r="G646" s="170"/>
      <c r="H646" s="170"/>
      <c r="I646" s="170"/>
      <c r="J646" s="170"/>
      <c r="K646" s="170"/>
      <c r="L646" s="170"/>
      <c r="M646" s="170"/>
      <c r="N646" s="170"/>
    </row>
    <row r="647" s="59" customFormat="1" ht="30" customHeight="1">
      <c r="A647" s="171"/>
      <c r="B647" s="170"/>
      <c r="C647" s="171"/>
      <c r="D647" s="172"/>
      <c r="E647" s="170"/>
      <c r="F647" s="170"/>
      <c r="G647" s="170"/>
      <c r="H647" s="170"/>
      <c r="I647" s="170"/>
      <c r="J647" s="170"/>
      <c r="K647" s="170"/>
      <c r="L647" s="170"/>
      <c r="M647" s="170"/>
      <c r="N647" s="170"/>
    </row>
    <row r="648" s="59" customFormat="1" ht="30" customHeight="1">
      <c r="A648" s="171"/>
      <c r="B648" s="170"/>
      <c r="C648" s="171"/>
      <c r="D648" s="172"/>
      <c r="E648" s="170"/>
      <c r="F648" s="170"/>
      <c r="G648" s="170"/>
      <c r="H648" s="170"/>
      <c r="I648" s="170"/>
      <c r="J648" s="170"/>
      <c r="K648" s="170"/>
      <c r="L648" s="170"/>
      <c r="M648" s="170"/>
      <c r="N648" s="170"/>
    </row>
    <row r="649" s="59" customFormat="1" ht="30" customHeight="1">
      <c r="A649" s="171"/>
      <c r="B649" s="170"/>
      <c r="C649" s="171"/>
      <c r="D649" s="172"/>
      <c r="E649" s="170"/>
      <c r="F649" s="170"/>
      <c r="G649" s="170"/>
      <c r="H649" s="170"/>
      <c r="I649" s="170"/>
      <c r="J649" s="170"/>
      <c r="K649" s="170"/>
      <c r="L649" s="170"/>
      <c r="M649" s="170"/>
      <c r="N649" s="170"/>
    </row>
    <row r="650" s="59" customFormat="1" ht="30" customHeight="1">
      <c r="A650" s="171"/>
      <c r="B650" s="170"/>
      <c r="C650" s="171"/>
      <c r="D650" s="172"/>
      <c r="E650" s="170"/>
      <c r="F650" s="170"/>
      <c r="G650" s="170"/>
      <c r="H650" s="170"/>
      <c r="I650" s="170"/>
      <c r="J650" s="170"/>
      <c r="K650" s="170"/>
      <c r="L650" s="170"/>
      <c r="M650" s="170"/>
      <c r="N650" s="170"/>
    </row>
    <row r="651" s="59" customFormat="1" ht="30" customHeight="1">
      <c r="A651" s="171"/>
      <c r="B651" s="170"/>
      <c r="C651" s="171"/>
      <c r="D651" s="172"/>
      <c r="E651" s="170"/>
      <c r="F651" s="170"/>
      <c r="G651" s="170"/>
      <c r="H651" s="170"/>
      <c r="I651" s="170"/>
      <c r="J651" s="170"/>
      <c r="K651" s="170"/>
      <c r="L651" s="170"/>
      <c r="M651" s="170"/>
      <c r="N651" s="170"/>
    </row>
    <row r="652" s="59" customFormat="1" ht="30" customHeight="1">
      <c r="A652" s="171"/>
      <c r="B652" s="170"/>
      <c r="C652" s="171"/>
      <c r="D652" s="172"/>
      <c r="E652" s="170"/>
      <c r="F652" s="170"/>
      <c r="G652" s="170"/>
      <c r="H652" s="170"/>
      <c r="I652" s="170"/>
      <c r="J652" s="170"/>
      <c r="K652" s="170"/>
      <c r="L652" s="170"/>
      <c r="M652" s="170"/>
      <c r="N652" s="170"/>
    </row>
    <row r="653" s="59" customFormat="1" ht="30" customHeight="1">
      <c r="A653" s="171"/>
      <c r="B653" s="170"/>
      <c r="C653" s="171"/>
      <c r="D653" s="172"/>
      <c r="E653" s="170"/>
      <c r="F653" s="170"/>
      <c r="G653" s="170"/>
      <c r="H653" s="170"/>
      <c r="I653" s="170"/>
      <c r="J653" s="170"/>
      <c r="K653" s="170"/>
      <c r="L653" s="170"/>
      <c r="M653" s="170"/>
      <c r="N653" s="170"/>
    </row>
    <row r="654" s="59" customFormat="1" ht="30" customHeight="1">
      <c r="A654" s="171"/>
      <c r="B654" s="170"/>
      <c r="C654" s="171"/>
      <c r="D654" s="172"/>
      <c r="E654" s="170"/>
      <c r="F654" s="170"/>
      <c r="G654" s="170"/>
      <c r="H654" s="170"/>
      <c r="I654" s="170"/>
      <c r="J654" s="170"/>
      <c r="K654" s="170"/>
      <c r="L654" s="170"/>
      <c r="M654" s="170"/>
      <c r="N654" s="170"/>
    </row>
    <row r="655" s="59" customFormat="1" ht="30" customHeight="1">
      <c r="A655" s="171"/>
      <c r="B655" s="170"/>
      <c r="C655" s="171"/>
      <c r="D655" s="172"/>
      <c r="E655" s="170"/>
      <c r="F655" s="170"/>
      <c r="G655" s="170"/>
      <c r="H655" s="170"/>
      <c r="I655" s="170"/>
      <c r="J655" s="170"/>
      <c r="K655" s="170"/>
      <c r="L655" s="170"/>
      <c r="M655" s="170"/>
      <c r="N655" s="170"/>
    </row>
    <row r="656" s="59" customFormat="1" ht="30" customHeight="1">
      <c r="A656" s="171"/>
      <c r="B656" s="170"/>
      <c r="C656" s="171"/>
      <c r="D656" s="172"/>
      <c r="E656" s="170"/>
      <c r="F656" s="170"/>
      <c r="G656" s="170"/>
      <c r="H656" s="170"/>
      <c r="I656" s="170"/>
      <c r="J656" s="170"/>
      <c r="K656" s="170"/>
      <c r="L656" s="170"/>
      <c r="M656" s="170"/>
      <c r="N656" s="170"/>
    </row>
    <row r="657" s="59" customFormat="1" ht="30" customHeight="1">
      <c r="A657" s="171"/>
      <c r="B657" s="170"/>
      <c r="C657" s="171"/>
      <c r="D657" s="172"/>
      <c r="E657" s="170"/>
      <c r="F657" s="170"/>
      <c r="G657" s="170"/>
      <c r="H657" s="170"/>
      <c r="I657" s="170"/>
      <c r="J657" s="170"/>
      <c r="K657" s="170"/>
      <c r="L657" s="170"/>
      <c r="M657" s="170"/>
      <c r="N657" s="170"/>
    </row>
    <row r="658" s="59" customFormat="1" ht="30" customHeight="1">
      <c r="A658" s="171"/>
      <c r="B658" s="170"/>
      <c r="C658" s="171"/>
      <c r="D658" s="172"/>
      <c r="E658" s="170"/>
      <c r="F658" s="170"/>
      <c r="G658" s="170"/>
      <c r="H658" s="170"/>
      <c r="I658" s="170"/>
      <c r="J658" s="170"/>
      <c r="K658" s="170"/>
      <c r="L658" s="170"/>
      <c r="M658" s="170"/>
      <c r="N658" s="170"/>
    </row>
    <row r="659" s="59" customFormat="1" ht="30" customHeight="1">
      <c r="A659" s="171"/>
      <c r="B659" s="170"/>
      <c r="C659" s="171"/>
      <c r="D659" s="172"/>
      <c r="E659" s="170"/>
      <c r="F659" s="170"/>
      <c r="G659" s="170"/>
      <c r="H659" s="170"/>
      <c r="I659" s="170"/>
      <c r="J659" s="170"/>
      <c r="K659" s="170"/>
      <c r="L659" s="170"/>
      <c r="M659" s="170"/>
      <c r="N659" s="170"/>
    </row>
    <row r="660" s="59" customFormat="1" ht="30" customHeight="1">
      <c r="A660" s="171"/>
      <c r="B660" s="170"/>
      <c r="C660" s="171"/>
      <c r="D660" s="172"/>
      <c r="E660" s="170"/>
      <c r="F660" s="170"/>
      <c r="G660" s="170"/>
      <c r="H660" s="170"/>
      <c r="I660" s="170"/>
      <c r="J660" s="170"/>
      <c r="K660" s="170"/>
      <c r="L660" s="170"/>
      <c r="M660" s="170"/>
      <c r="N660" s="170"/>
    </row>
    <row r="661" s="59" customFormat="1" ht="30" customHeight="1">
      <c r="A661" s="171"/>
      <c r="B661" s="170"/>
      <c r="C661" s="171"/>
      <c r="D661" s="172"/>
      <c r="E661" s="170"/>
      <c r="F661" s="170"/>
      <c r="G661" s="170"/>
      <c r="H661" s="170"/>
      <c r="I661" s="170"/>
      <c r="J661" s="170"/>
      <c r="K661" s="170"/>
      <c r="L661" s="170"/>
      <c r="M661" s="170"/>
      <c r="N661" s="170"/>
    </row>
    <row r="662" s="59" customFormat="1" ht="30" customHeight="1">
      <c r="A662" s="171"/>
      <c r="B662" s="170"/>
      <c r="C662" s="171"/>
      <c r="D662" s="172"/>
      <c r="E662" s="170"/>
      <c r="F662" s="170"/>
      <c r="G662" s="170"/>
      <c r="H662" s="170"/>
      <c r="I662" s="170"/>
      <c r="J662" s="170"/>
      <c r="K662" s="170"/>
      <c r="L662" s="170"/>
      <c r="M662" s="170"/>
      <c r="N662" s="170"/>
    </row>
    <row r="663" s="59" customFormat="1" ht="30" customHeight="1">
      <c r="A663" s="171"/>
      <c r="B663" s="170"/>
      <c r="C663" s="171"/>
      <c r="D663" s="172"/>
      <c r="E663" s="170"/>
      <c r="F663" s="170"/>
      <c r="G663" s="170"/>
      <c r="H663" s="170"/>
      <c r="I663" s="170"/>
      <c r="J663" s="170"/>
      <c r="K663" s="170"/>
      <c r="L663" s="170"/>
      <c r="M663" s="170"/>
      <c r="N663" s="170"/>
    </row>
    <row r="664" s="59" customFormat="1" ht="30" customHeight="1">
      <c r="A664" s="171"/>
      <c r="B664" s="170"/>
      <c r="C664" s="171"/>
      <c r="D664" s="172"/>
      <c r="E664" s="170"/>
      <c r="F664" s="170"/>
      <c r="G664" s="170"/>
      <c r="H664" s="170"/>
      <c r="I664" s="170"/>
      <c r="J664" s="170"/>
      <c r="K664" s="170"/>
      <c r="L664" s="170"/>
      <c r="M664" s="170"/>
      <c r="N664" s="170"/>
    </row>
    <row r="665" s="59" customFormat="1" ht="30" customHeight="1">
      <c r="A665" s="171"/>
      <c r="B665" s="170"/>
      <c r="C665" s="171"/>
      <c r="D665" s="172"/>
      <c r="E665" s="170"/>
      <c r="F665" s="170"/>
      <c r="G665" s="170"/>
      <c r="H665" s="170"/>
      <c r="I665" s="170"/>
      <c r="J665" s="170"/>
      <c r="K665" s="170"/>
      <c r="L665" s="170"/>
      <c r="M665" s="170"/>
      <c r="N665" s="170"/>
    </row>
    <row r="666" s="59" customFormat="1" ht="30" customHeight="1">
      <c r="A666" s="171"/>
      <c r="B666" s="170"/>
      <c r="C666" s="171"/>
      <c r="D666" s="172"/>
      <c r="E666" s="170"/>
      <c r="F666" s="170"/>
      <c r="G666" s="170"/>
      <c r="H666" s="170"/>
      <c r="I666" s="170"/>
      <c r="J666" s="170"/>
      <c r="K666" s="170"/>
      <c r="L666" s="170"/>
      <c r="M666" s="170"/>
      <c r="N666" s="170"/>
    </row>
    <row r="667" s="59" customFormat="1" ht="30" customHeight="1">
      <c r="A667" s="171"/>
      <c r="B667" s="170"/>
      <c r="C667" s="171"/>
      <c r="D667" s="172"/>
      <c r="E667" s="170"/>
      <c r="F667" s="170"/>
      <c r="G667" s="170"/>
      <c r="H667" s="170"/>
      <c r="I667" s="170"/>
      <c r="J667" s="170"/>
      <c r="K667" s="170"/>
      <c r="L667" s="170"/>
      <c r="M667" s="170"/>
      <c r="N667" s="170"/>
    </row>
    <row r="668" s="59" customFormat="1" ht="30" customHeight="1">
      <c r="A668" s="171"/>
      <c r="B668" s="170"/>
      <c r="C668" s="171"/>
      <c r="D668" s="172"/>
      <c r="E668" s="170"/>
      <c r="F668" s="170"/>
      <c r="G668" s="170"/>
      <c r="H668" s="170"/>
      <c r="I668" s="170"/>
      <c r="J668" s="170"/>
      <c r="K668" s="170"/>
      <c r="L668" s="170"/>
      <c r="M668" s="170"/>
      <c r="N668" s="170"/>
    </row>
    <row r="669" s="59" customFormat="1" ht="30" customHeight="1">
      <c r="A669" s="171"/>
      <c r="B669" s="170"/>
      <c r="C669" s="171"/>
      <c r="D669" s="172"/>
      <c r="E669" s="170"/>
      <c r="F669" s="170"/>
      <c r="G669" s="170"/>
      <c r="H669" s="170"/>
      <c r="I669" s="170"/>
      <c r="J669" s="170"/>
      <c r="K669" s="170"/>
      <c r="L669" s="170"/>
      <c r="M669" s="170"/>
      <c r="N669" s="170"/>
    </row>
    <row r="670" s="59" customFormat="1" ht="30" customHeight="1">
      <c r="A670" s="171"/>
      <c r="B670" s="170"/>
      <c r="C670" s="171"/>
      <c r="D670" s="172"/>
      <c r="E670" s="170"/>
      <c r="F670" s="170"/>
      <c r="G670" s="170"/>
      <c r="H670" s="170"/>
      <c r="I670" s="170"/>
      <c r="J670" s="170"/>
      <c r="K670" s="170"/>
      <c r="L670" s="170"/>
      <c r="M670" s="170"/>
      <c r="N670" s="170"/>
    </row>
    <row r="671" s="59" customFormat="1" ht="30" customHeight="1">
      <c r="A671" s="171"/>
      <c r="B671" s="170"/>
      <c r="C671" s="171"/>
      <c r="D671" s="172"/>
      <c r="E671" s="170"/>
      <c r="F671" s="170"/>
      <c r="G671" s="170"/>
      <c r="H671" s="170"/>
      <c r="I671" s="170"/>
      <c r="J671" s="170"/>
      <c r="K671" s="170"/>
      <c r="L671" s="170"/>
      <c r="M671" s="170"/>
      <c r="N671" s="170"/>
    </row>
    <row r="672" s="59" customFormat="1" ht="30" customHeight="1">
      <c r="A672" s="171"/>
      <c r="B672" s="170"/>
      <c r="C672" s="171"/>
      <c r="D672" s="172"/>
      <c r="E672" s="170"/>
      <c r="F672" s="170"/>
      <c r="G672" s="170"/>
      <c r="H672" s="170"/>
      <c r="I672" s="170"/>
      <c r="J672" s="170"/>
      <c r="K672" s="170"/>
      <c r="L672" s="170"/>
      <c r="M672" s="170"/>
      <c r="N672" s="170"/>
    </row>
    <row r="673" s="59" customFormat="1" ht="30" customHeight="1">
      <c r="A673" s="171"/>
      <c r="B673" s="170"/>
      <c r="C673" s="171"/>
      <c r="D673" s="172"/>
      <c r="E673" s="170"/>
      <c r="F673" s="170"/>
      <c r="G673" s="170"/>
      <c r="H673" s="170"/>
      <c r="I673" s="170"/>
      <c r="J673" s="170"/>
      <c r="K673" s="170"/>
      <c r="L673" s="170"/>
      <c r="M673" s="170"/>
      <c r="N673" s="170"/>
    </row>
    <row r="674" s="59" customFormat="1" ht="30" customHeight="1">
      <c r="A674" s="171"/>
      <c r="B674" s="170"/>
      <c r="C674" s="171"/>
      <c r="D674" s="172"/>
      <c r="E674" s="170"/>
      <c r="F674" s="170"/>
      <c r="G674" s="170"/>
      <c r="H674" s="170"/>
      <c r="I674" s="170"/>
      <c r="J674" s="170"/>
      <c r="K674" s="170"/>
      <c r="L674" s="170"/>
      <c r="M674" s="170"/>
      <c r="N674" s="170"/>
    </row>
    <row r="675" s="59" customFormat="1" ht="30" customHeight="1">
      <c r="A675" s="171"/>
      <c r="B675" s="170"/>
      <c r="C675" s="171"/>
      <c r="D675" s="172"/>
      <c r="E675" s="170"/>
      <c r="F675" s="170"/>
      <c r="G675" s="170"/>
      <c r="H675" s="170"/>
      <c r="I675" s="170"/>
      <c r="J675" s="170"/>
      <c r="K675" s="170"/>
      <c r="L675" s="170"/>
      <c r="M675" s="170"/>
      <c r="N675" s="170"/>
    </row>
    <row r="676" s="59" customFormat="1" ht="30" customHeight="1">
      <c r="A676" s="171"/>
      <c r="B676" s="170"/>
      <c r="C676" s="171"/>
      <c r="D676" s="172"/>
      <c r="E676" s="170"/>
      <c r="F676" s="170"/>
      <c r="G676" s="170"/>
      <c r="H676" s="170"/>
      <c r="I676" s="170"/>
      <c r="J676" s="170"/>
      <c r="K676" s="170"/>
      <c r="L676" s="170"/>
      <c r="M676" s="170"/>
      <c r="N676" s="170"/>
    </row>
    <row r="677" s="59" customFormat="1" ht="30" customHeight="1">
      <c r="A677" s="171"/>
      <c r="B677" s="170"/>
      <c r="C677" s="171"/>
      <c r="D677" s="172"/>
      <c r="E677" s="170"/>
      <c r="F677" s="170"/>
      <c r="G677" s="170"/>
      <c r="H677" s="170"/>
      <c r="I677" s="170"/>
      <c r="J677" s="170"/>
      <c r="K677" s="170"/>
      <c r="L677" s="170"/>
      <c r="M677" s="170"/>
      <c r="N677" s="170"/>
    </row>
    <row r="678" s="59" customFormat="1" ht="30" customHeight="1">
      <c r="A678" s="171"/>
      <c r="B678" s="170"/>
      <c r="C678" s="171"/>
      <c r="D678" s="172"/>
      <c r="E678" s="170"/>
      <c r="F678" s="170"/>
      <c r="G678" s="170"/>
      <c r="H678" s="170"/>
      <c r="I678" s="170"/>
      <c r="J678" s="170"/>
      <c r="K678" s="170"/>
      <c r="L678" s="170"/>
      <c r="M678" s="170"/>
      <c r="N678" s="170"/>
    </row>
    <row r="679" s="59" customFormat="1" ht="30" customHeight="1">
      <c r="A679" s="171"/>
      <c r="B679" s="170"/>
      <c r="C679" s="171"/>
      <c r="D679" s="172"/>
      <c r="E679" s="170"/>
      <c r="F679" s="170"/>
      <c r="G679" s="170"/>
      <c r="H679" s="170"/>
      <c r="I679" s="170"/>
      <c r="J679" s="170"/>
      <c r="K679" s="170"/>
      <c r="L679" s="170"/>
      <c r="M679" s="170"/>
      <c r="N679" s="170"/>
    </row>
    <row r="680" s="59" customFormat="1" ht="30" customHeight="1">
      <c r="A680" s="171"/>
      <c r="B680" s="170"/>
      <c r="C680" s="171"/>
      <c r="D680" s="172"/>
      <c r="E680" s="170"/>
      <c r="F680" s="170"/>
      <c r="G680" s="170"/>
      <c r="H680" s="170"/>
      <c r="I680" s="170"/>
      <c r="J680" s="170"/>
      <c r="K680" s="170"/>
      <c r="L680" s="170"/>
      <c r="M680" s="170"/>
      <c r="N680" s="170"/>
    </row>
    <row r="681" s="59" customFormat="1" ht="30" customHeight="1">
      <c r="A681" s="171"/>
      <c r="B681" s="170"/>
      <c r="C681" s="171"/>
      <c r="D681" s="172"/>
      <c r="E681" s="170"/>
      <c r="F681" s="170"/>
      <c r="G681" s="170"/>
      <c r="H681" s="170"/>
      <c r="I681" s="170"/>
      <c r="J681" s="170"/>
      <c r="K681" s="170"/>
      <c r="L681" s="170"/>
      <c r="M681" s="170"/>
      <c r="N681" s="170"/>
    </row>
    <row r="682" s="59" customFormat="1" ht="30" customHeight="1">
      <c r="A682" s="171"/>
      <c r="B682" s="170"/>
      <c r="C682" s="171"/>
      <c r="D682" s="172"/>
      <c r="E682" s="170"/>
      <c r="F682" s="170"/>
      <c r="G682" s="170"/>
      <c r="H682" s="170"/>
      <c r="I682" s="170"/>
      <c r="J682" s="170"/>
      <c r="K682" s="170"/>
      <c r="L682" s="170"/>
      <c r="M682" s="170"/>
      <c r="N682" s="170"/>
    </row>
    <row r="683" s="59" customFormat="1" ht="30" customHeight="1">
      <c r="A683" s="171"/>
      <c r="B683" s="170"/>
      <c r="C683" s="171"/>
      <c r="D683" s="172"/>
      <c r="E683" s="170"/>
      <c r="F683" s="170"/>
      <c r="G683" s="170"/>
      <c r="H683" s="170"/>
      <c r="I683" s="170"/>
      <c r="J683" s="170"/>
      <c r="K683" s="170"/>
      <c r="L683" s="170"/>
      <c r="M683" s="170"/>
      <c r="N683" s="170"/>
    </row>
    <row r="684" s="59" customFormat="1" ht="30" customHeight="1">
      <c r="A684" s="171"/>
      <c r="B684" s="170"/>
      <c r="C684" s="171"/>
      <c r="D684" s="172"/>
      <c r="E684" s="170"/>
      <c r="F684" s="170"/>
      <c r="G684" s="170"/>
      <c r="H684" s="170"/>
      <c r="I684" s="170"/>
      <c r="J684" s="170"/>
      <c r="K684" s="170"/>
      <c r="L684" s="170"/>
      <c r="M684" s="170"/>
      <c r="N684" s="170"/>
    </row>
    <row r="685" s="59" customFormat="1" ht="30" customHeight="1">
      <c r="A685" s="171"/>
      <c r="B685" s="170"/>
      <c r="C685" s="171"/>
      <c r="D685" s="172"/>
      <c r="E685" s="170"/>
      <c r="F685" s="170"/>
      <c r="G685" s="170"/>
      <c r="H685" s="170"/>
      <c r="I685" s="170"/>
      <c r="J685" s="170"/>
      <c r="K685" s="170"/>
      <c r="L685" s="170"/>
      <c r="M685" s="170"/>
      <c r="N685" s="170"/>
    </row>
    <row r="686" s="59" customFormat="1" ht="30" customHeight="1">
      <c r="A686" s="171"/>
      <c r="B686" s="170"/>
      <c r="C686" s="171"/>
      <c r="D686" s="172"/>
      <c r="E686" s="170"/>
      <c r="F686" s="170"/>
      <c r="G686" s="170"/>
      <c r="H686" s="170"/>
      <c r="I686" s="170"/>
      <c r="J686" s="170"/>
      <c r="K686" s="170"/>
      <c r="L686" s="170"/>
      <c r="M686" s="170"/>
      <c r="N686" s="170"/>
    </row>
    <row r="687" s="59" customFormat="1" ht="30" customHeight="1">
      <c r="A687" s="171"/>
      <c r="B687" s="170"/>
      <c r="C687" s="171"/>
      <c r="D687" s="172"/>
      <c r="E687" s="170"/>
      <c r="F687" s="170"/>
      <c r="G687" s="170"/>
      <c r="H687" s="170"/>
      <c r="I687" s="170"/>
      <c r="J687" s="170"/>
      <c r="K687" s="170"/>
      <c r="L687" s="170"/>
      <c r="M687" s="170"/>
      <c r="N687" s="170"/>
    </row>
    <row r="688" s="59" customFormat="1" ht="30" customHeight="1">
      <c r="A688" s="171"/>
      <c r="B688" s="170"/>
      <c r="C688" s="171"/>
      <c r="D688" s="172"/>
      <c r="E688" s="170"/>
      <c r="F688" s="170"/>
      <c r="G688" s="170"/>
      <c r="H688" s="170"/>
      <c r="I688" s="170"/>
      <c r="J688" s="170"/>
      <c r="K688" s="170"/>
      <c r="L688" s="170"/>
      <c r="M688" s="170"/>
      <c r="N688" s="170"/>
    </row>
    <row r="689" s="59" customFormat="1" ht="30" customHeight="1">
      <c r="A689" s="171"/>
      <c r="B689" s="170"/>
      <c r="C689" s="171"/>
      <c r="D689" s="172"/>
      <c r="E689" s="170"/>
      <c r="F689" s="170"/>
      <c r="G689" s="170"/>
      <c r="H689" s="170"/>
      <c r="I689" s="170"/>
      <c r="J689" s="170"/>
      <c r="K689" s="170"/>
      <c r="L689" s="170"/>
      <c r="M689" s="170"/>
      <c r="N689" s="170"/>
    </row>
    <row r="690" s="59" customFormat="1" ht="30" customHeight="1">
      <c r="A690" s="171"/>
      <c r="B690" s="170"/>
      <c r="C690" s="171"/>
      <c r="D690" s="172"/>
      <c r="E690" s="170"/>
      <c r="F690" s="170"/>
      <c r="G690" s="170"/>
      <c r="H690" s="170"/>
      <c r="I690" s="170"/>
      <c r="J690" s="170"/>
      <c r="K690" s="170"/>
      <c r="L690" s="170"/>
      <c r="M690" s="170"/>
      <c r="N690" s="170"/>
    </row>
    <row r="691" s="59" customFormat="1" ht="30" customHeight="1">
      <c r="A691" s="171"/>
      <c r="B691" s="170"/>
      <c r="C691" s="171"/>
      <c r="D691" s="172"/>
      <c r="E691" s="170"/>
      <c r="F691" s="170"/>
      <c r="G691" s="170"/>
      <c r="H691" s="170"/>
      <c r="I691" s="170"/>
      <c r="J691" s="170"/>
      <c r="K691" s="170"/>
      <c r="L691" s="170"/>
      <c r="M691" s="170"/>
      <c r="N691" s="170"/>
    </row>
    <row r="692" s="59" customFormat="1" ht="30" customHeight="1">
      <c r="A692" s="171"/>
      <c r="B692" s="170"/>
      <c r="C692" s="171"/>
      <c r="D692" s="172"/>
      <c r="E692" s="170"/>
      <c r="F692" s="170"/>
      <c r="G692" s="170"/>
      <c r="H692" s="170"/>
      <c r="I692" s="170"/>
      <c r="J692" s="170"/>
      <c r="K692" s="170"/>
      <c r="L692" s="170"/>
      <c r="M692" s="170"/>
      <c r="N692" s="170"/>
    </row>
    <row r="693" s="59" customFormat="1" ht="30" customHeight="1">
      <c r="A693" s="171"/>
      <c r="B693" s="170"/>
      <c r="C693" s="171"/>
      <c r="D693" s="172"/>
      <c r="E693" s="170"/>
      <c r="F693" s="170"/>
      <c r="G693" s="170"/>
      <c r="H693" s="170"/>
      <c r="I693" s="170"/>
      <c r="J693" s="170"/>
      <c r="K693" s="170"/>
      <c r="L693" s="170"/>
      <c r="M693" s="170"/>
      <c r="N693" s="170"/>
    </row>
    <row r="694" s="59" customFormat="1" ht="30" customHeight="1">
      <c r="A694" s="171"/>
      <c r="B694" s="170"/>
      <c r="C694" s="171"/>
      <c r="D694" s="172"/>
      <c r="E694" s="170"/>
      <c r="F694" s="170"/>
      <c r="G694" s="170"/>
      <c r="H694" s="170"/>
      <c r="I694" s="170"/>
      <c r="J694" s="170"/>
      <c r="K694" s="170"/>
      <c r="L694" s="170"/>
      <c r="M694" s="170"/>
      <c r="N694" s="170"/>
    </row>
    <row r="695" s="59" customFormat="1" ht="30" customHeight="1">
      <c r="A695" s="171"/>
      <c r="B695" s="170"/>
      <c r="C695" s="171"/>
      <c r="D695" s="172"/>
      <c r="E695" s="170"/>
      <c r="F695" s="170"/>
      <c r="G695" s="170"/>
      <c r="H695" s="170"/>
      <c r="I695" s="170"/>
      <c r="J695" s="170"/>
      <c r="K695" s="170"/>
      <c r="L695" s="170"/>
      <c r="M695" s="170"/>
      <c r="N695" s="170"/>
    </row>
    <row r="696" s="59" customFormat="1" ht="30" customHeight="1">
      <c r="A696" s="171"/>
      <c r="B696" s="170"/>
      <c r="C696" s="171"/>
      <c r="D696" s="172"/>
      <c r="E696" s="170"/>
      <c r="F696" s="170"/>
      <c r="G696" s="170"/>
      <c r="H696" s="170"/>
      <c r="I696" s="170"/>
      <c r="J696" s="170"/>
      <c r="K696" s="170"/>
      <c r="L696" s="170"/>
      <c r="M696" s="170"/>
      <c r="N696" s="170"/>
    </row>
    <row r="697" s="59" customFormat="1" ht="30" customHeight="1">
      <c r="A697" s="171"/>
      <c r="B697" s="170"/>
      <c r="C697" s="171"/>
      <c r="D697" s="172"/>
      <c r="E697" s="170"/>
      <c r="F697" s="170"/>
      <c r="G697" s="170"/>
      <c r="H697" s="170"/>
      <c r="I697" s="170"/>
      <c r="J697" s="170"/>
      <c r="K697" s="170"/>
      <c r="L697" s="170"/>
      <c r="M697" s="170"/>
      <c r="N697" s="170"/>
    </row>
    <row r="698" s="59" customFormat="1" ht="30" customHeight="1">
      <c r="A698" s="171"/>
      <c r="B698" s="170"/>
      <c r="C698" s="171"/>
      <c r="D698" s="172"/>
      <c r="E698" s="170"/>
      <c r="F698" s="170"/>
      <c r="G698" s="170"/>
      <c r="H698" s="170"/>
      <c r="I698" s="170"/>
      <c r="J698" s="170"/>
      <c r="K698" s="170"/>
      <c r="L698" s="170"/>
      <c r="M698" s="170"/>
      <c r="N698" s="170"/>
    </row>
    <row r="699" s="59" customFormat="1" ht="30" customHeight="1">
      <c r="A699" s="171"/>
      <c r="B699" s="170"/>
      <c r="C699" s="171"/>
      <c r="D699" s="172"/>
      <c r="E699" s="170"/>
      <c r="F699" s="170"/>
      <c r="G699" s="170"/>
      <c r="H699" s="170"/>
      <c r="I699" s="170"/>
      <c r="J699" s="170"/>
      <c r="K699" s="170"/>
      <c r="L699" s="170"/>
      <c r="M699" s="170"/>
      <c r="N699" s="170"/>
    </row>
    <row r="700" s="59" customFormat="1" ht="30" customHeight="1">
      <c r="A700" s="171"/>
      <c r="B700" s="170"/>
      <c r="C700" s="171"/>
      <c r="D700" s="172"/>
      <c r="E700" s="170"/>
      <c r="F700" s="170"/>
      <c r="G700" s="170"/>
      <c r="H700" s="170"/>
      <c r="I700" s="170"/>
      <c r="J700" s="170"/>
      <c r="K700" s="170"/>
      <c r="L700" s="170"/>
      <c r="M700" s="170"/>
      <c r="N700" s="170"/>
    </row>
    <row r="701" s="59" customFormat="1" ht="30" customHeight="1">
      <c r="A701" s="171"/>
      <c r="B701" s="170"/>
      <c r="C701" s="171"/>
      <c r="D701" s="172"/>
      <c r="E701" s="170"/>
      <c r="F701" s="170"/>
      <c r="G701" s="170"/>
      <c r="H701" s="170"/>
      <c r="I701" s="170"/>
      <c r="J701" s="170"/>
      <c r="K701" s="170"/>
      <c r="L701" s="170"/>
      <c r="M701" s="170"/>
      <c r="N701" s="170"/>
    </row>
    <row r="702" s="59" customFormat="1" ht="30" customHeight="1">
      <c r="A702" s="171"/>
      <c r="B702" s="170"/>
      <c r="C702" s="171"/>
      <c r="D702" s="172"/>
      <c r="E702" s="170"/>
      <c r="F702" s="170"/>
      <c r="G702" s="170"/>
      <c r="H702" s="170"/>
      <c r="I702" s="170"/>
      <c r="J702" s="170"/>
      <c r="K702" s="170"/>
      <c r="L702" s="170"/>
      <c r="M702" s="170"/>
      <c r="N702" s="170"/>
    </row>
    <row r="703" s="59" customFormat="1" ht="30" customHeight="1">
      <c r="A703" s="171"/>
      <c r="B703" s="170"/>
      <c r="C703" s="171"/>
      <c r="D703" s="172"/>
      <c r="E703" s="170"/>
      <c r="F703" s="170"/>
      <c r="G703" s="170"/>
      <c r="H703" s="170"/>
      <c r="I703" s="170"/>
      <c r="J703" s="170"/>
      <c r="K703" s="170"/>
      <c r="L703" s="170"/>
      <c r="M703" s="170"/>
      <c r="N703" s="170"/>
    </row>
    <row r="704" s="59" customFormat="1" ht="30" customHeight="1">
      <c r="A704" s="171"/>
      <c r="B704" s="170"/>
      <c r="C704" s="171"/>
      <c r="D704" s="172"/>
      <c r="E704" s="170"/>
      <c r="F704" s="170"/>
      <c r="G704" s="170"/>
      <c r="H704" s="170"/>
      <c r="I704" s="170"/>
      <c r="J704" s="170"/>
      <c r="K704" s="170"/>
      <c r="L704" s="170"/>
      <c r="M704" s="170"/>
      <c r="N704" s="170"/>
    </row>
    <row r="705" s="59" customFormat="1" ht="30" customHeight="1">
      <c r="A705" s="171"/>
      <c r="B705" s="170"/>
      <c r="C705" s="171"/>
      <c r="D705" s="172"/>
      <c r="E705" s="170"/>
      <c r="F705" s="170"/>
      <c r="G705" s="170"/>
      <c r="H705" s="170"/>
      <c r="I705" s="170"/>
      <c r="J705" s="170"/>
      <c r="K705" s="170"/>
      <c r="L705" s="170"/>
      <c r="M705" s="170"/>
      <c r="N705" s="170"/>
    </row>
    <row r="706" s="59" customFormat="1" ht="30" customHeight="1">
      <c r="A706" s="171"/>
      <c r="B706" s="170"/>
      <c r="C706" s="171"/>
      <c r="D706" s="172"/>
      <c r="E706" s="170"/>
      <c r="F706" s="170"/>
      <c r="G706" s="170"/>
      <c r="H706" s="170"/>
      <c r="I706" s="170"/>
      <c r="J706" s="170"/>
      <c r="K706" s="170"/>
      <c r="L706" s="170"/>
      <c r="M706" s="170"/>
      <c r="N706" s="170"/>
    </row>
    <row r="707" s="59" customFormat="1" ht="30" customHeight="1">
      <c r="A707" s="171"/>
      <c r="B707" s="170"/>
      <c r="C707" s="171"/>
      <c r="D707" s="172"/>
      <c r="E707" s="170"/>
      <c r="F707" s="170"/>
      <c r="G707" s="170"/>
      <c r="H707" s="170"/>
      <c r="I707" s="170"/>
      <c r="J707" s="170"/>
      <c r="K707" s="170"/>
      <c r="L707" s="170"/>
      <c r="M707" s="170"/>
      <c r="N707" s="170"/>
    </row>
    <row r="708" s="59" customFormat="1" ht="30" customHeight="1">
      <c r="A708" s="171"/>
      <c r="B708" s="170"/>
      <c r="C708" s="171"/>
      <c r="D708" s="172"/>
      <c r="E708" s="170"/>
      <c r="F708" s="170"/>
      <c r="G708" s="170"/>
      <c r="H708" s="170"/>
      <c r="I708" s="170"/>
      <c r="J708" s="170"/>
      <c r="K708" s="170"/>
      <c r="L708" s="170"/>
      <c r="M708" s="170"/>
      <c r="N708" s="170"/>
    </row>
    <row r="709" s="59" customFormat="1" ht="30" customHeight="1">
      <c r="A709" s="171"/>
      <c r="B709" s="170"/>
      <c r="C709" s="171"/>
      <c r="D709" s="172"/>
      <c r="E709" s="170"/>
      <c r="F709" s="170"/>
      <c r="G709" s="170"/>
      <c r="H709" s="170"/>
      <c r="I709" s="170"/>
      <c r="J709" s="170"/>
      <c r="K709" s="170"/>
      <c r="L709" s="170"/>
      <c r="M709" s="170"/>
      <c r="N709" s="170"/>
    </row>
    <row r="710" s="59" customFormat="1" ht="30" customHeight="1">
      <c r="A710" s="171"/>
      <c r="B710" s="170"/>
      <c r="C710" s="171"/>
      <c r="D710" s="172"/>
      <c r="E710" s="170"/>
      <c r="F710" s="170"/>
      <c r="G710" s="170"/>
      <c r="H710" s="170"/>
      <c r="I710" s="170"/>
      <c r="J710" s="170"/>
      <c r="K710" s="170"/>
      <c r="L710" s="170"/>
      <c r="M710" s="170"/>
      <c r="N710" s="170"/>
    </row>
    <row r="711" s="59" customFormat="1" ht="30" customHeight="1">
      <c r="A711" s="171"/>
      <c r="B711" s="170"/>
      <c r="C711" s="171"/>
      <c r="D711" s="172"/>
      <c r="E711" s="170"/>
      <c r="F711" s="170"/>
      <c r="G711" s="170"/>
      <c r="H711" s="170"/>
      <c r="I711" s="170"/>
      <c r="J711" s="170"/>
      <c r="K711" s="170"/>
      <c r="L711" s="170"/>
      <c r="M711" s="170"/>
      <c r="N711" s="170"/>
    </row>
    <row r="712" s="59" customFormat="1" ht="30" customHeight="1">
      <c r="A712" s="171"/>
      <c r="B712" s="170"/>
      <c r="C712" s="171"/>
      <c r="D712" s="172"/>
      <c r="E712" s="170"/>
      <c r="F712" s="170"/>
      <c r="G712" s="170"/>
      <c r="H712" s="170"/>
      <c r="I712" s="170"/>
      <c r="J712" s="170"/>
      <c r="K712" s="170"/>
      <c r="L712" s="170"/>
      <c r="M712" s="170"/>
      <c r="N712" s="170"/>
    </row>
    <row r="713" s="59" customFormat="1" ht="30" customHeight="1">
      <c r="A713" s="171"/>
      <c r="B713" s="170"/>
      <c r="C713" s="171"/>
      <c r="D713" s="172"/>
      <c r="E713" s="170"/>
      <c r="F713" s="170"/>
      <c r="G713" s="170"/>
      <c r="H713" s="170"/>
      <c r="I713" s="170"/>
      <c r="J713" s="170"/>
      <c r="K713" s="170"/>
      <c r="L713" s="170"/>
      <c r="M713" s="170"/>
      <c r="N713" s="170"/>
    </row>
    <row r="714" s="59" customFormat="1" ht="30" customHeight="1">
      <c r="A714" s="171"/>
      <c r="B714" s="170"/>
      <c r="C714" s="171"/>
      <c r="D714" s="172"/>
      <c r="E714" s="170"/>
      <c r="F714" s="170"/>
      <c r="G714" s="170"/>
      <c r="H714" s="170"/>
      <c r="I714" s="170"/>
      <c r="J714" s="170"/>
      <c r="K714" s="170"/>
      <c r="L714" s="170"/>
      <c r="M714" s="170"/>
      <c r="N714" s="170"/>
    </row>
    <row r="715" s="59" customFormat="1" ht="30" customHeight="1">
      <c r="A715" s="171"/>
      <c r="B715" s="170"/>
      <c r="C715" s="171"/>
      <c r="D715" s="172"/>
      <c r="E715" s="170"/>
      <c r="F715" s="170"/>
      <c r="G715" s="170"/>
      <c r="H715" s="170"/>
      <c r="I715" s="170"/>
      <c r="J715" s="170"/>
      <c r="K715" s="170"/>
      <c r="L715" s="170"/>
      <c r="M715" s="170"/>
      <c r="N715" s="170"/>
    </row>
    <row r="716" s="59" customFormat="1" ht="30" customHeight="1">
      <c r="A716" s="171"/>
      <c r="B716" s="170"/>
      <c r="C716" s="171"/>
      <c r="D716" s="172"/>
      <c r="E716" s="170"/>
      <c r="F716" s="170"/>
      <c r="G716" s="170"/>
      <c r="H716" s="170"/>
      <c r="I716" s="170"/>
      <c r="J716" s="170"/>
      <c r="K716" s="170"/>
      <c r="L716" s="170"/>
      <c r="M716" s="170"/>
      <c r="N716" s="170"/>
    </row>
    <row r="717" s="59" customFormat="1" ht="30" customHeight="1">
      <c r="A717" s="171"/>
      <c r="B717" s="170"/>
      <c r="C717" s="171"/>
      <c r="D717" s="172"/>
      <c r="E717" s="170"/>
      <c r="F717" s="170"/>
      <c r="G717" s="170"/>
      <c r="H717" s="170"/>
      <c r="I717" s="170"/>
      <c r="J717" s="170"/>
      <c r="K717" s="170"/>
      <c r="L717" s="170"/>
      <c r="M717" s="170"/>
      <c r="N717" s="170"/>
    </row>
    <row r="718" s="59" customFormat="1" ht="30" customHeight="1">
      <c r="A718" s="171"/>
      <c r="B718" s="170"/>
      <c r="C718" s="171"/>
      <c r="D718" s="172"/>
      <c r="E718" s="170"/>
      <c r="F718" s="170"/>
      <c r="G718" s="170"/>
      <c r="H718" s="170"/>
      <c r="I718" s="170"/>
      <c r="J718" s="170"/>
      <c r="K718" s="170"/>
      <c r="L718" s="170"/>
      <c r="M718" s="170"/>
      <c r="N718" s="170"/>
    </row>
    <row r="719" s="59" customFormat="1" ht="30" customHeight="1">
      <c r="A719" s="171"/>
      <c r="B719" s="170"/>
      <c r="C719" s="171"/>
      <c r="D719" s="172"/>
      <c r="E719" s="170"/>
      <c r="F719" s="170"/>
      <c r="G719" s="170"/>
      <c r="H719" s="170"/>
      <c r="I719" s="170"/>
      <c r="J719" s="170"/>
      <c r="K719" s="170"/>
      <c r="L719" s="170"/>
      <c r="M719" s="170"/>
      <c r="N719" s="170"/>
    </row>
    <row r="720" s="59" customFormat="1" ht="30" customHeight="1">
      <c r="A720" s="171"/>
      <c r="B720" s="170"/>
      <c r="C720" s="171"/>
      <c r="D720" s="172"/>
      <c r="E720" s="170"/>
      <c r="F720" s="170"/>
      <c r="G720" s="170"/>
      <c r="H720" s="170"/>
      <c r="I720" s="170"/>
      <c r="J720" s="170"/>
      <c r="K720" s="170"/>
      <c r="L720" s="170"/>
      <c r="M720" s="170"/>
      <c r="N720" s="170"/>
    </row>
    <row r="721" s="59" customFormat="1" ht="30" customHeight="1">
      <c r="A721" s="171"/>
      <c r="B721" s="170"/>
      <c r="C721" s="171"/>
      <c r="D721" s="172"/>
      <c r="E721" s="170"/>
      <c r="F721" s="170"/>
      <c r="G721" s="170"/>
      <c r="H721" s="170"/>
      <c r="I721" s="170"/>
      <c r="J721" s="170"/>
      <c r="K721" s="170"/>
      <c r="L721" s="170"/>
      <c r="M721" s="170"/>
      <c r="N721" s="170"/>
    </row>
    <row r="722" s="59" customFormat="1" ht="30" customHeight="1">
      <c r="A722" s="171"/>
      <c r="B722" s="170"/>
      <c r="C722" s="171"/>
      <c r="D722" s="172"/>
      <c r="E722" s="170"/>
      <c r="F722" s="170"/>
      <c r="G722" s="170"/>
      <c r="H722" s="170"/>
      <c r="I722" s="170"/>
      <c r="J722" s="170"/>
      <c r="K722" s="170"/>
      <c r="L722" s="170"/>
      <c r="M722" s="170"/>
      <c r="N722" s="170"/>
    </row>
    <row r="723" s="59" customFormat="1" ht="30" customHeight="1">
      <c r="A723" s="171"/>
      <c r="B723" s="170"/>
      <c r="C723" s="171"/>
      <c r="D723" s="172"/>
      <c r="E723" s="170"/>
      <c r="F723" s="170"/>
      <c r="G723" s="170"/>
      <c r="H723" s="170"/>
      <c r="I723" s="170"/>
      <c r="J723" s="170"/>
      <c r="K723" s="170"/>
      <c r="L723" s="170"/>
      <c r="M723" s="170"/>
      <c r="N723" s="170"/>
    </row>
    <row r="724" s="59" customFormat="1" ht="30" customHeight="1">
      <c r="A724" s="171"/>
      <c r="B724" s="170"/>
      <c r="C724" s="171"/>
      <c r="D724" s="172"/>
      <c r="E724" s="170"/>
      <c r="F724" s="170"/>
      <c r="G724" s="170"/>
      <c r="H724" s="170"/>
      <c r="I724" s="170"/>
      <c r="J724" s="170"/>
      <c r="K724" s="170"/>
      <c r="L724" s="170"/>
      <c r="M724" s="170"/>
      <c r="N724" s="170"/>
    </row>
    <row r="725" s="59" customFormat="1" ht="30" customHeight="1">
      <c r="A725" s="171"/>
      <c r="B725" s="170"/>
      <c r="C725" s="171"/>
      <c r="D725" s="172"/>
      <c r="E725" s="170"/>
      <c r="F725" s="170"/>
      <c r="G725" s="170"/>
      <c r="H725" s="170"/>
      <c r="I725" s="170"/>
      <c r="J725" s="170"/>
      <c r="K725" s="170"/>
      <c r="L725" s="170"/>
      <c r="M725" s="170"/>
      <c r="N725" s="170"/>
    </row>
    <row r="726" s="59" customFormat="1" ht="30" customHeight="1">
      <c r="A726" s="171"/>
      <c r="B726" s="170"/>
      <c r="C726" s="171"/>
      <c r="D726" s="172"/>
      <c r="E726" s="170"/>
      <c r="F726" s="170"/>
      <c r="G726" s="170"/>
      <c r="H726" s="170"/>
      <c r="I726" s="170"/>
      <c r="J726" s="170"/>
      <c r="K726" s="170"/>
      <c r="L726" s="170"/>
      <c r="M726" s="170"/>
      <c r="N726" s="170"/>
    </row>
    <row r="727" s="59" customFormat="1" ht="30" customHeight="1">
      <c r="A727" s="171"/>
      <c r="B727" s="170"/>
      <c r="C727" s="171"/>
      <c r="D727" s="172"/>
      <c r="E727" s="170"/>
      <c r="F727" s="170"/>
      <c r="G727" s="170"/>
      <c r="H727" s="170"/>
      <c r="I727" s="170"/>
      <c r="J727" s="170"/>
      <c r="K727" s="170"/>
      <c r="L727" s="170"/>
      <c r="M727" s="170"/>
      <c r="N727" s="170"/>
    </row>
    <row r="728" s="59" customFormat="1" ht="30" customHeight="1">
      <c r="A728" s="171"/>
      <c r="B728" s="170"/>
      <c r="C728" s="171"/>
      <c r="D728" s="172"/>
      <c r="E728" s="170"/>
      <c r="F728" s="170"/>
      <c r="G728" s="170"/>
      <c r="H728" s="170"/>
      <c r="I728" s="170"/>
      <c r="J728" s="170"/>
      <c r="K728" s="170"/>
      <c r="L728" s="170"/>
      <c r="M728" s="170"/>
      <c r="N728" s="170"/>
    </row>
    <row r="729" s="59" customFormat="1" ht="30" customHeight="1">
      <c r="A729" s="171"/>
      <c r="B729" s="170"/>
      <c r="C729" s="171"/>
      <c r="D729" s="172"/>
      <c r="E729" s="170"/>
      <c r="F729" s="170"/>
      <c r="G729" s="170"/>
      <c r="H729" s="170"/>
      <c r="I729" s="170"/>
      <c r="J729" s="170"/>
      <c r="K729" s="170"/>
      <c r="L729" s="170"/>
      <c r="M729" s="170"/>
      <c r="N729" s="170"/>
    </row>
    <row r="730" s="59" customFormat="1" ht="30" customHeight="1">
      <c r="A730" s="171"/>
      <c r="B730" s="170"/>
      <c r="C730" s="171"/>
      <c r="D730" s="172"/>
      <c r="E730" s="170"/>
      <c r="F730" s="170"/>
      <c r="G730" s="170"/>
      <c r="H730" s="170"/>
      <c r="I730" s="170"/>
      <c r="J730" s="170"/>
      <c r="K730" s="170"/>
      <c r="L730" s="170"/>
      <c r="M730" s="170"/>
      <c r="N730" s="170"/>
    </row>
    <row r="731" s="59" customFormat="1" ht="30" customHeight="1">
      <c r="A731" s="171"/>
      <c r="B731" s="170"/>
      <c r="C731" s="171"/>
      <c r="D731" s="172"/>
      <c r="E731" s="170"/>
      <c r="F731" s="170"/>
      <c r="G731" s="170"/>
      <c r="H731" s="170"/>
      <c r="I731" s="170"/>
      <c r="J731" s="170"/>
      <c r="K731" s="170"/>
      <c r="L731" s="170"/>
      <c r="M731" s="170"/>
      <c r="N731" s="170"/>
    </row>
    <row r="732" s="59" customFormat="1" ht="30" customHeight="1">
      <c r="A732" s="171"/>
      <c r="B732" s="170"/>
      <c r="C732" s="171"/>
      <c r="D732" s="172"/>
      <c r="E732" s="170"/>
      <c r="F732" s="170"/>
      <c r="G732" s="170"/>
      <c r="H732" s="170"/>
      <c r="I732" s="170"/>
      <c r="J732" s="170"/>
      <c r="K732" s="170"/>
      <c r="L732" s="170"/>
      <c r="M732" s="170"/>
      <c r="N732" s="170"/>
    </row>
    <row r="733" s="59" customFormat="1" ht="30" customHeight="1">
      <c r="A733" s="171"/>
      <c r="B733" s="170"/>
      <c r="C733" s="171"/>
      <c r="D733" s="172"/>
      <c r="E733" s="170"/>
      <c r="F733" s="170"/>
      <c r="G733" s="170"/>
      <c r="H733" s="170"/>
      <c r="I733" s="170"/>
      <c r="J733" s="170"/>
      <c r="K733" s="170"/>
      <c r="L733" s="170"/>
      <c r="M733" s="170"/>
      <c r="N733" s="170"/>
    </row>
    <row r="734" s="59" customFormat="1" ht="30" customHeight="1">
      <c r="A734" s="171"/>
      <c r="B734" s="170"/>
      <c r="C734" s="171"/>
      <c r="D734" s="172"/>
      <c r="E734" s="170"/>
      <c r="F734" s="170"/>
      <c r="G734" s="170"/>
      <c r="H734" s="170"/>
      <c r="I734" s="170"/>
      <c r="J734" s="170"/>
      <c r="K734" s="170"/>
      <c r="L734" s="170"/>
      <c r="M734" s="170"/>
      <c r="N734" s="170"/>
    </row>
    <row r="735" s="59" customFormat="1" ht="30" customHeight="1">
      <c r="A735" s="171"/>
      <c r="B735" s="170"/>
      <c r="C735" s="171"/>
      <c r="D735" s="172"/>
      <c r="E735" s="170"/>
      <c r="F735" s="170"/>
      <c r="G735" s="170"/>
      <c r="H735" s="170"/>
      <c r="I735" s="170"/>
      <c r="J735" s="170"/>
      <c r="K735" s="170"/>
      <c r="L735" s="170"/>
      <c r="M735" s="170"/>
      <c r="N735" s="170"/>
    </row>
    <row r="736" s="59" customFormat="1" ht="30" customHeight="1">
      <c r="A736" s="171"/>
      <c r="B736" s="170"/>
      <c r="C736" s="171"/>
      <c r="D736" s="172"/>
      <c r="E736" s="170"/>
      <c r="F736" s="170"/>
      <c r="G736" s="170"/>
      <c r="H736" s="170"/>
      <c r="I736" s="170"/>
      <c r="J736" s="170"/>
      <c r="K736" s="170"/>
      <c r="L736" s="170"/>
      <c r="M736" s="170"/>
      <c r="N736" s="170"/>
    </row>
    <row r="737" s="59" customFormat="1" ht="30" customHeight="1">
      <c r="A737" s="171"/>
      <c r="B737" s="170"/>
      <c r="C737" s="171"/>
      <c r="D737" s="172"/>
      <c r="E737" s="170"/>
      <c r="F737" s="170"/>
      <c r="G737" s="170"/>
      <c r="H737" s="170"/>
      <c r="I737" s="170"/>
      <c r="J737" s="170"/>
      <c r="K737" s="170"/>
      <c r="L737" s="170"/>
      <c r="M737" s="170"/>
      <c r="N737" s="170"/>
    </row>
    <row r="738" s="59" customFormat="1" ht="30" customHeight="1">
      <c r="A738" s="171"/>
      <c r="B738" s="170"/>
      <c r="C738" s="171"/>
      <c r="D738" s="172"/>
      <c r="E738" s="170"/>
      <c r="F738" s="170"/>
      <c r="G738" s="170"/>
      <c r="H738" s="170"/>
      <c r="I738" s="170"/>
      <c r="J738" s="170"/>
      <c r="K738" s="170"/>
      <c r="L738" s="170"/>
      <c r="M738" s="170"/>
      <c r="N738" s="170"/>
    </row>
    <row r="739" s="59" customFormat="1" ht="30" customHeight="1">
      <c r="A739" s="171"/>
      <c r="B739" s="170"/>
      <c r="C739" s="171"/>
      <c r="D739" s="172"/>
      <c r="E739" s="170"/>
      <c r="F739" s="170"/>
      <c r="G739" s="170"/>
      <c r="H739" s="170"/>
      <c r="I739" s="170"/>
      <c r="J739" s="170"/>
      <c r="K739" s="170"/>
      <c r="L739" s="170"/>
      <c r="M739" s="170"/>
      <c r="N739" s="170"/>
    </row>
    <row r="740" s="59" customFormat="1" ht="30" customHeight="1">
      <c r="A740" s="171"/>
      <c r="B740" s="170"/>
      <c r="C740" s="171"/>
      <c r="D740" s="172"/>
      <c r="E740" s="170"/>
      <c r="F740" s="170"/>
      <c r="G740" s="170"/>
      <c r="H740" s="170"/>
      <c r="I740" s="170"/>
      <c r="J740" s="170"/>
      <c r="K740" s="170"/>
      <c r="L740" s="170"/>
      <c r="M740" s="170"/>
      <c r="N740" s="170"/>
    </row>
    <row r="741" s="59" customFormat="1" ht="30" customHeight="1">
      <c r="A741" s="171"/>
      <c r="B741" s="170"/>
      <c r="C741" s="171"/>
      <c r="D741" s="172"/>
      <c r="E741" s="170"/>
      <c r="F741" s="170"/>
      <c r="G741" s="170"/>
      <c r="H741" s="170"/>
      <c r="I741" s="170"/>
      <c r="J741" s="170"/>
      <c r="K741" s="170"/>
      <c r="L741" s="170"/>
      <c r="M741" s="170"/>
      <c r="N741" s="170"/>
    </row>
    <row r="742" s="59" customFormat="1" ht="30" customHeight="1">
      <c r="A742" s="171"/>
      <c r="B742" s="170"/>
      <c r="C742" s="171"/>
      <c r="D742" s="172"/>
      <c r="E742" s="170"/>
      <c r="F742" s="170"/>
      <c r="G742" s="170"/>
      <c r="H742" s="170"/>
      <c r="I742" s="170"/>
      <c r="J742" s="170"/>
      <c r="K742" s="170"/>
      <c r="L742" s="170"/>
      <c r="M742" s="170"/>
      <c r="N742" s="170"/>
    </row>
    <row r="743" s="59" customFormat="1" ht="30" customHeight="1">
      <c r="A743" s="171"/>
      <c r="B743" s="170"/>
      <c r="C743" s="171"/>
      <c r="D743" s="172"/>
      <c r="E743" s="170"/>
      <c r="F743" s="170"/>
      <c r="G743" s="170"/>
      <c r="H743" s="170"/>
      <c r="I743" s="170"/>
      <c r="J743" s="170"/>
      <c r="K743" s="170"/>
      <c r="L743" s="170"/>
      <c r="M743" s="170"/>
      <c r="N743" s="170"/>
    </row>
    <row r="744" s="59" customFormat="1" ht="30" customHeight="1">
      <c r="A744" s="171"/>
      <c r="B744" s="170"/>
      <c r="C744" s="171"/>
      <c r="D744" s="172"/>
      <c r="E744" s="170"/>
      <c r="F744" s="170"/>
      <c r="G744" s="170"/>
      <c r="H744" s="170"/>
      <c r="I744" s="170"/>
      <c r="J744" s="170"/>
      <c r="K744" s="170"/>
      <c r="L744" s="170"/>
      <c r="M744" s="170"/>
      <c r="N744" s="170"/>
    </row>
    <row r="745" s="59" customFormat="1" ht="30" customHeight="1">
      <c r="A745" s="171"/>
      <c r="B745" s="170"/>
      <c r="C745" s="171"/>
      <c r="D745" s="172"/>
      <c r="E745" s="170"/>
      <c r="F745" s="170"/>
      <c r="G745" s="170"/>
      <c r="H745" s="170"/>
      <c r="I745" s="170"/>
      <c r="J745" s="170"/>
      <c r="K745" s="170"/>
      <c r="L745" s="170"/>
      <c r="M745" s="170"/>
      <c r="N745" s="170"/>
    </row>
    <row r="746" s="59" customFormat="1" ht="30" customHeight="1">
      <c r="A746" s="171"/>
      <c r="B746" s="170"/>
      <c r="C746" s="171"/>
      <c r="D746" s="172"/>
      <c r="E746" s="170"/>
      <c r="F746" s="170"/>
      <c r="G746" s="170"/>
      <c r="H746" s="170"/>
      <c r="I746" s="170"/>
      <c r="J746" s="170"/>
      <c r="K746" s="170"/>
      <c r="L746" s="170"/>
      <c r="M746" s="170"/>
      <c r="N746" s="170"/>
    </row>
    <row r="747" s="59" customFormat="1" ht="30" customHeight="1">
      <c r="A747" s="171"/>
      <c r="B747" s="170"/>
      <c r="C747" s="171"/>
      <c r="D747" s="172"/>
      <c r="E747" s="170"/>
      <c r="F747" s="170"/>
      <c r="G747" s="170"/>
      <c r="H747" s="170"/>
      <c r="I747" s="170"/>
      <c r="J747" s="170"/>
      <c r="K747" s="170"/>
      <c r="L747" s="170"/>
      <c r="M747" s="170"/>
      <c r="N747" s="170"/>
    </row>
    <row r="748" s="59" customFormat="1" ht="30" customHeight="1">
      <c r="A748" s="171"/>
      <c r="B748" s="170"/>
      <c r="C748" s="171"/>
      <c r="D748" s="172"/>
      <c r="E748" s="170"/>
      <c r="F748" s="170"/>
      <c r="G748" s="170"/>
      <c r="H748" s="170"/>
      <c r="I748" s="170"/>
      <c r="J748" s="170"/>
      <c r="K748" s="170"/>
      <c r="L748" s="170"/>
      <c r="M748" s="170"/>
      <c r="N748" s="170"/>
    </row>
    <row r="749" s="59" customFormat="1" ht="30" customHeight="1">
      <c r="A749" s="171"/>
      <c r="B749" s="170"/>
      <c r="C749" s="171"/>
      <c r="D749" s="172"/>
      <c r="E749" s="170"/>
      <c r="F749" s="170"/>
      <c r="G749" s="170"/>
      <c r="H749" s="170"/>
      <c r="I749" s="170"/>
      <c r="J749" s="170"/>
      <c r="K749" s="170"/>
      <c r="L749" s="170"/>
      <c r="M749" s="170"/>
      <c r="N749" s="170"/>
    </row>
    <row r="750" s="59" customFormat="1" ht="30" customHeight="1">
      <c r="A750" s="171"/>
      <c r="B750" s="170"/>
      <c r="C750" s="171"/>
      <c r="D750" s="172"/>
      <c r="E750" s="170"/>
      <c r="F750" s="170"/>
      <c r="G750" s="170"/>
      <c r="H750" s="170"/>
      <c r="I750" s="170"/>
      <c r="J750" s="170"/>
      <c r="K750" s="170"/>
      <c r="L750" s="170"/>
      <c r="M750" s="170"/>
      <c r="N750" s="170"/>
    </row>
    <row r="751" s="59" customFormat="1" ht="30" customHeight="1">
      <c r="A751" s="171"/>
      <c r="B751" s="170"/>
      <c r="C751" s="171"/>
      <c r="D751" s="172"/>
      <c r="E751" s="170"/>
      <c r="F751" s="170"/>
      <c r="G751" s="170"/>
      <c r="H751" s="170"/>
      <c r="I751" s="170"/>
      <c r="J751" s="170"/>
      <c r="K751" s="170"/>
      <c r="L751" s="170"/>
      <c r="M751" s="170"/>
      <c r="N751" s="170"/>
    </row>
    <row r="752" s="59" customFormat="1" ht="30" customHeight="1">
      <c r="A752" s="171"/>
      <c r="B752" s="170"/>
      <c r="C752" s="171"/>
      <c r="D752" s="172"/>
      <c r="E752" s="170"/>
      <c r="F752" s="170"/>
      <c r="G752" s="170"/>
      <c r="H752" s="170"/>
      <c r="I752" s="170"/>
      <c r="J752" s="170"/>
      <c r="K752" s="170"/>
      <c r="L752" s="170"/>
      <c r="M752" s="170"/>
      <c r="N752" s="170"/>
    </row>
    <row r="753" s="59" customFormat="1" ht="30" customHeight="1">
      <c r="A753" s="171"/>
      <c r="B753" s="170"/>
      <c r="C753" s="171"/>
      <c r="D753" s="172"/>
      <c r="E753" s="170"/>
      <c r="F753" s="170"/>
      <c r="G753" s="170"/>
      <c r="H753" s="170"/>
      <c r="I753" s="170"/>
      <c r="J753" s="170"/>
      <c r="K753" s="170"/>
      <c r="L753" s="170"/>
      <c r="M753" s="170"/>
      <c r="N753" s="170"/>
    </row>
    <row r="754" s="59" customFormat="1" ht="30" customHeight="1">
      <c r="A754" s="171"/>
      <c r="B754" s="170"/>
      <c r="C754" s="171"/>
      <c r="D754" s="172"/>
      <c r="E754" s="170"/>
      <c r="F754" s="170"/>
      <c r="G754" s="170"/>
      <c r="H754" s="170"/>
      <c r="I754" s="170"/>
      <c r="J754" s="170"/>
      <c r="K754" s="170"/>
      <c r="L754" s="170"/>
      <c r="M754" s="170"/>
      <c r="N754" s="170"/>
    </row>
    <row r="755" s="59" customFormat="1" ht="30" customHeight="1">
      <c r="A755" s="171"/>
      <c r="B755" s="170"/>
      <c r="C755" s="171"/>
      <c r="D755" s="172"/>
      <c r="E755" s="170"/>
      <c r="F755" s="170"/>
      <c r="G755" s="170"/>
      <c r="H755" s="170"/>
      <c r="I755" s="170"/>
      <c r="J755" s="170"/>
      <c r="K755" s="170"/>
      <c r="L755" s="170"/>
      <c r="M755" s="170"/>
      <c r="N755" s="170"/>
    </row>
    <row r="756" s="59" customFormat="1" ht="30" customHeight="1">
      <c r="A756" s="171"/>
      <c r="B756" s="170"/>
      <c r="C756" s="171"/>
      <c r="D756" s="172"/>
      <c r="E756" s="170"/>
      <c r="F756" s="170"/>
      <c r="G756" s="170"/>
      <c r="H756" s="170"/>
      <c r="I756" s="170"/>
      <c r="J756" s="170"/>
      <c r="K756" s="170"/>
      <c r="L756" s="170"/>
      <c r="M756" s="170"/>
      <c r="N756" s="170"/>
    </row>
    <row r="757" s="59" customFormat="1" ht="30" customHeight="1">
      <c r="A757" s="171"/>
      <c r="B757" s="170"/>
      <c r="C757" s="171"/>
      <c r="D757" s="172"/>
      <c r="E757" s="170"/>
      <c r="F757" s="170"/>
      <c r="G757" s="170"/>
      <c r="H757" s="170"/>
      <c r="I757" s="170"/>
      <c r="J757" s="170"/>
      <c r="K757" s="170"/>
      <c r="L757" s="170"/>
      <c r="M757" s="170"/>
      <c r="N757" s="170"/>
    </row>
    <row r="758" s="59" customFormat="1" ht="30" customHeight="1">
      <c r="A758" s="171"/>
      <c r="B758" s="170"/>
      <c r="C758" s="171"/>
      <c r="D758" s="172"/>
      <c r="E758" s="170"/>
      <c r="F758" s="170"/>
      <c r="G758" s="170"/>
      <c r="H758" s="170"/>
      <c r="I758" s="170"/>
      <c r="J758" s="170"/>
      <c r="K758" s="170"/>
      <c r="L758" s="170"/>
      <c r="M758" s="170"/>
      <c r="N758" s="170"/>
    </row>
    <row r="759" s="59" customFormat="1" ht="30" customHeight="1">
      <c r="A759" s="171"/>
      <c r="B759" s="170"/>
      <c r="C759" s="171"/>
      <c r="D759" s="172"/>
      <c r="E759" s="170"/>
      <c r="F759" s="170"/>
      <c r="G759" s="170"/>
      <c r="H759" s="170"/>
      <c r="I759" s="170"/>
      <c r="J759" s="170"/>
      <c r="K759" s="170"/>
      <c r="L759" s="170"/>
      <c r="M759" s="170"/>
      <c r="N759" s="170"/>
    </row>
    <row r="760" s="59" customFormat="1" ht="30" customHeight="1">
      <c r="A760" s="171"/>
      <c r="B760" s="170"/>
      <c r="C760" s="171"/>
      <c r="D760" s="172"/>
      <c r="E760" s="170"/>
      <c r="F760" s="170"/>
      <c r="G760" s="170"/>
      <c r="H760" s="170"/>
      <c r="I760" s="170"/>
      <c r="J760" s="170"/>
      <c r="K760" s="170"/>
      <c r="L760" s="170"/>
      <c r="M760" s="170"/>
      <c r="N760" s="170"/>
    </row>
    <row r="761" s="59" customFormat="1" ht="30" customHeight="1">
      <c r="A761" s="171"/>
      <c r="B761" s="170"/>
      <c r="C761" s="171"/>
      <c r="D761" s="172"/>
      <c r="E761" s="170"/>
      <c r="F761" s="170"/>
      <c r="G761" s="170"/>
      <c r="H761" s="170"/>
      <c r="I761" s="170"/>
      <c r="J761" s="170"/>
      <c r="K761" s="170"/>
      <c r="L761" s="170"/>
      <c r="M761" s="170"/>
      <c r="N761" s="170"/>
    </row>
    <row r="762" s="59" customFormat="1" ht="30" customHeight="1">
      <c r="A762" s="171"/>
      <c r="B762" s="170"/>
      <c r="C762" s="171"/>
      <c r="D762" s="172"/>
      <c r="E762" s="170"/>
      <c r="F762" s="170"/>
      <c r="G762" s="170"/>
      <c r="H762" s="170"/>
      <c r="I762" s="170"/>
      <c r="J762" s="170"/>
      <c r="K762" s="170"/>
      <c r="L762" s="170"/>
      <c r="M762" s="170"/>
      <c r="N762" s="170"/>
    </row>
    <row r="763" s="59" customFormat="1" ht="30" customHeight="1">
      <c r="A763" s="171"/>
      <c r="B763" s="170"/>
      <c r="C763" s="171"/>
      <c r="D763" s="172"/>
      <c r="E763" s="170"/>
      <c r="F763" s="170"/>
      <c r="G763" s="170"/>
      <c r="H763" s="170"/>
      <c r="I763" s="170"/>
      <c r="J763" s="170"/>
      <c r="K763" s="170"/>
      <c r="L763" s="170"/>
      <c r="M763" s="170"/>
      <c r="N763" s="170"/>
    </row>
    <row r="764" s="59" customFormat="1" ht="30" customHeight="1">
      <c r="A764" s="171"/>
      <c r="B764" s="170"/>
      <c r="C764" s="171"/>
      <c r="D764" s="172"/>
      <c r="E764" s="170"/>
      <c r="F764" s="170"/>
      <c r="G764" s="170"/>
      <c r="H764" s="170"/>
      <c r="I764" s="170"/>
      <c r="J764" s="170"/>
      <c r="K764" s="170"/>
      <c r="L764" s="170"/>
      <c r="M764" s="170"/>
      <c r="N764" s="170"/>
    </row>
    <row r="765" s="59" customFormat="1" ht="30" customHeight="1">
      <c r="A765" s="171"/>
      <c r="B765" s="170"/>
      <c r="C765" s="171"/>
      <c r="D765" s="172"/>
      <c r="E765" s="170"/>
      <c r="F765" s="170"/>
      <c r="G765" s="170"/>
      <c r="H765" s="170"/>
      <c r="I765" s="170"/>
      <c r="J765" s="170"/>
      <c r="K765" s="170"/>
      <c r="L765" s="170"/>
      <c r="M765" s="170"/>
      <c r="N765" s="170"/>
    </row>
    <row r="766" s="59" customFormat="1" ht="30" customHeight="1">
      <c r="A766" s="171"/>
      <c r="B766" s="170"/>
      <c r="C766" s="171"/>
      <c r="D766" s="172"/>
      <c r="E766" s="170"/>
      <c r="F766" s="170"/>
      <c r="G766" s="170"/>
      <c r="H766" s="170"/>
      <c r="I766" s="170"/>
      <c r="J766" s="170"/>
      <c r="K766" s="170"/>
      <c r="L766" s="170"/>
      <c r="M766" s="170"/>
      <c r="N766" s="170"/>
    </row>
    <row r="767" s="59" customFormat="1" ht="30" customHeight="1">
      <c r="A767" s="171"/>
      <c r="B767" s="170"/>
      <c r="C767" s="171"/>
      <c r="D767" s="172"/>
      <c r="E767" s="170"/>
      <c r="F767" s="170"/>
      <c r="G767" s="170"/>
      <c r="H767" s="170"/>
      <c r="I767" s="170"/>
      <c r="J767" s="170"/>
      <c r="K767" s="170"/>
      <c r="L767" s="170"/>
      <c r="M767" s="170"/>
      <c r="N767" s="170"/>
    </row>
    <row r="768" s="59" customFormat="1" ht="30" customHeight="1">
      <c r="A768" s="171"/>
      <c r="B768" s="170"/>
      <c r="C768" s="171"/>
      <c r="D768" s="172"/>
      <c r="E768" s="170"/>
      <c r="F768" s="170"/>
      <c r="G768" s="170"/>
      <c r="H768" s="170"/>
      <c r="I768" s="170"/>
      <c r="J768" s="170"/>
      <c r="K768" s="170"/>
      <c r="L768" s="170"/>
      <c r="M768" s="170"/>
      <c r="N768" s="170"/>
    </row>
    <row r="769" s="59" customFormat="1" ht="30" customHeight="1">
      <c r="A769" s="171"/>
      <c r="B769" s="170"/>
      <c r="C769" s="171"/>
      <c r="D769" s="172"/>
      <c r="E769" s="170"/>
      <c r="F769" s="170"/>
      <c r="G769" s="170"/>
      <c r="H769" s="170"/>
      <c r="I769" s="170"/>
      <c r="J769" s="170"/>
      <c r="K769" s="170"/>
      <c r="L769" s="170"/>
      <c r="M769" s="170"/>
      <c r="N769" s="170"/>
    </row>
    <row r="770" s="59" customFormat="1" ht="30" customHeight="1">
      <c r="A770" s="171"/>
      <c r="B770" s="170"/>
      <c r="C770" s="171"/>
      <c r="D770" s="172"/>
      <c r="E770" s="170"/>
      <c r="F770" s="170"/>
      <c r="G770" s="170"/>
      <c r="H770" s="170"/>
      <c r="I770" s="170"/>
      <c r="J770" s="170"/>
      <c r="K770" s="170"/>
      <c r="L770" s="170"/>
      <c r="M770" s="170"/>
      <c r="N770" s="170"/>
    </row>
    <row r="771" s="59" customFormat="1" ht="30" customHeight="1">
      <c r="A771" s="171"/>
      <c r="B771" s="170"/>
      <c r="C771" s="171"/>
      <c r="D771" s="172"/>
      <c r="E771" s="170"/>
      <c r="F771" s="170"/>
      <c r="G771" s="170"/>
      <c r="H771" s="170"/>
      <c r="I771" s="170"/>
      <c r="J771" s="170"/>
      <c r="K771" s="170"/>
      <c r="L771" s="170"/>
      <c r="M771" s="170"/>
      <c r="N771" s="170"/>
    </row>
    <row r="772" s="59" customFormat="1" ht="30" customHeight="1">
      <c r="A772" s="171"/>
      <c r="B772" s="170"/>
      <c r="C772" s="171"/>
      <c r="D772" s="172"/>
      <c r="E772" s="170"/>
      <c r="F772" s="170"/>
      <c r="G772" s="170"/>
      <c r="H772" s="170"/>
      <c r="I772" s="170"/>
      <c r="J772" s="170"/>
      <c r="K772" s="170"/>
      <c r="L772" s="170"/>
      <c r="M772" s="170"/>
      <c r="N772" s="170"/>
    </row>
    <row r="773" s="59" customFormat="1" ht="30" customHeight="1">
      <c r="A773" s="171"/>
      <c r="B773" s="170"/>
      <c r="C773" s="171"/>
      <c r="D773" s="172"/>
      <c r="E773" s="170"/>
      <c r="F773" s="170"/>
      <c r="G773" s="170"/>
      <c r="H773" s="170"/>
      <c r="I773" s="170"/>
      <c r="J773" s="170"/>
      <c r="K773" s="170"/>
      <c r="L773" s="170"/>
      <c r="M773" s="170"/>
      <c r="N773" s="170"/>
    </row>
    <row r="774" s="59" customFormat="1" ht="30" customHeight="1">
      <c r="A774" s="171"/>
      <c r="B774" s="170"/>
      <c r="C774" s="171"/>
      <c r="D774" s="172"/>
      <c r="E774" s="170"/>
      <c r="F774" s="170"/>
      <c r="G774" s="170"/>
      <c r="H774" s="170"/>
      <c r="I774" s="170"/>
      <c r="J774" s="170"/>
      <c r="K774" s="170"/>
      <c r="L774" s="170"/>
      <c r="M774" s="170"/>
      <c r="N774" s="170"/>
    </row>
    <row r="775" s="59" customFormat="1" ht="30" customHeight="1">
      <c r="A775" s="171"/>
      <c r="B775" s="170"/>
      <c r="C775" s="171"/>
      <c r="D775" s="172"/>
      <c r="E775" s="170"/>
      <c r="F775" s="170"/>
      <c r="G775" s="170"/>
      <c r="H775" s="170"/>
      <c r="I775" s="170"/>
      <c r="J775" s="170"/>
      <c r="K775" s="170"/>
      <c r="L775" s="170"/>
      <c r="M775" s="170"/>
      <c r="N775" s="170"/>
    </row>
    <row r="776" s="59" customFormat="1" ht="30" customHeight="1">
      <c r="A776" s="171"/>
      <c r="B776" s="170"/>
      <c r="C776" s="171"/>
      <c r="D776" s="172"/>
      <c r="E776" s="170"/>
      <c r="F776" s="170"/>
      <c r="G776" s="170"/>
      <c r="H776" s="170"/>
      <c r="I776" s="170"/>
      <c r="J776" s="170"/>
      <c r="K776" s="170"/>
      <c r="L776" s="170"/>
      <c r="M776" s="170"/>
      <c r="N776" s="170"/>
    </row>
    <row r="777" s="59" customFormat="1" ht="30" customHeight="1">
      <c r="A777" s="171"/>
      <c r="B777" s="170"/>
      <c r="C777" s="171"/>
      <c r="D777" s="172"/>
      <c r="E777" s="170"/>
      <c r="F777" s="170"/>
      <c r="G777" s="170"/>
      <c r="H777" s="170"/>
      <c r="I777" s="170"/>
      <c r="J777" s="170"/>
      <c r="K777" s="170"/>
      <c r="L777" s="170"/>
      <c r="M777" s="170"/>
      <c r="N777" s="170"/>
    </row>
    <row r="778" s="59" customFormat="1" ht="30" customHeight="1">
      <c r="A778" s="171"/>
      <c r="B778" s="170"/>
      <c r="C778" s="171"/>
      <c r="D778" s="172"/>
      <c r="E778" s="170"/>
      <c r="F778" s="170"/>
      <c r="G778" s="170"/>
      <c r="H778" s="170"/>
      <c r="I778" s="170"/>
      <c r="J778" s="170"/>
      <c r="K778" s="170"/>
      <c r="L778" s="170"/>
      <c r="M778" s="170"/>
      <c r="N778" s="170"/>
    </row>
    <row r="779" s="59" customFormat="1" ht="30" customHeight="1">
      <c r="A779" s="171"/>
      <c r="B779" s="170"/>
      <c r="C779" s="171"/>
      <c r="D779" s="172"/>
      <c r="E779" s="170"/>
      <c r="F779" s="170"/>
      <c r="G779" s="170"/>
      <c r="H779" s="170"/>
      <c r="I779" s="170"/>
      <c r="J779" s="170"/>
      <c r="K779" s="170"/>
      <c r="L779" s="170"/>
      <c r="M779" s="170"/>
      <c r="N779" s="170"/>
    </row>
    <row r="780" s="59" customFormat="1" ht="30" customHeight="1">
      <c r="A780" s="171"/>
      <c r="B780" s="170"/>
      <c r="C780" s="171"/>
      <c r="D780" s="172"/>
      <c r="E780" s="170"/>
      <c r="F780" s="170"/>
      <c r="G780" s="170"/>
      <c r="H780" s="170"/>
      <c r="I780" s="170"/>
      <c r="J780" s="170"/>
      <c r="K780" s="170"/>
      <c r="L780" s="170"/>
      <c r="M780" s="170"/>
      <c r="N780" s="170"/>
    </row>
    <row r="781" s="59" customFormat="1" ht="30" customHeight="1">
      <c r="A781" s="171"/>
      <c r="B781" s="170"/>
      <c r="C781" s="171"/>
      <c r="D781" s="172"/>
      <c r="E781" s="170"/>
      <c r="F781" s="170"/>
      <c r="G781" s="170"/>
      <c r="H781" s="170"/>
      <c r="I781" s="170"/>
      <c r="J781" s="170"/>
      <c r="K781" s="170"/>
      <c r="L781" s="170"/>
      <c r="M781" s="170"/>
      <c r="N781" s="170"/>
    </row>
    <row r="782" s="59" customFormat="1" ht="30" customHeight="1">
      <c r="A782" s="171"/>
      <c r="B782" s="170"/>
      <c r="C782" s="171"/>
      <c r="D782" s="172"/>
      <c r="E782" s="170"/>
      <c r="F782" s="170"/>
      <c r="G782" s="170"/>
      <c r="H782" s="170"/>
      <c r="I782" s="170"/>
      <c r="J782" s="170"/>
      <c r="K782" s="170"/>
      <c r="L782" s="170"/>
      <c r="M782" s="170"/>
      <c r="N782" s="170"/>
    </row>
    <row r="783" s="59" customFormat="1" ht="30" customHeight="1">
      <c r="A783" s="171"/>
      <c r="B783" s="170"/>
      <c r="C783" s="171"/>
      <c r="D783" s="172"/>
      <c r="E783" s="170"/>
      <c r="F783" s="170"/>
      <c r="G783" s="170"/>
      <c r="H783" s="170"/>
      <c r="I783" s="170"/>
      <c r="J783" s="170"/>
      <c r="K783" s="170"/>
      <c r="L783" s="170"/>
      <c r="M783" s="170"/>
      <c r="N783" s="170"/>
    </row>
    <row r="784" s="59" customFormat="1" ht="30" customHeight="1">
      <c r="A784" s="171"/>
      <c r="B784" s="170"/>
      <c r="C784" s="171"/>
      <c r="D784" s="172"/>
      <c r="E784" s="170"/>
      <c r="F784" s="170"/>
      <c r="G784" s="170"/>
      <c r="H784" s="170"/>
      <c r="I784" s="170"/>
      <c r="J784" s="170"/>
      <c r="K784" s="170"/>
      <c r="L784" s="170"/>
      <c r="M784" s="170"/>
      <c r="N784" s="170"/>
    </row>
    <row r="785" s="59" customFormat="1" ht="30" customHeight="1">
      <c r="A785" s="171"/>
      <c r="B785" s="170"/>
      <c r="C785" s="171"/>
      <c r="D785" s="172"/>
      <c r="E785" s="170"/>
      <c r="F785" s="170"/>
      <c r="G785" s="170"/>
      <c r="H785" s="170"/>
      <c r="I785" s="170"/>
      <c r="J785" s="170"/>
      <c r="K785" s="170"/>
      <c r="L785" s="170"/>
      <c r="M785" s="170"/>
      <c r="N785" s="170"/>
    </row>
    <row r="786" s="59" customFormat="1" ht="30" customHeight="1">
      <c r="A786" s="171"/>
      <c r="B786" s="170"/>
      <c r="C786" s="171"/>
      <c r="D786" s="172"/>
      <c r="E786" s="170"/>
      <c r="F786" s="170"/>
      <c r="G786" s="170"/>
      <c r="H786" s="170"/>
      <c r="I786" s="170"/>
      <c r="J786" s="170"/>
      <c r="K786" s="170"/>
      <c r="L786" s="170"/>
      <c r="M786" s="170"/>
      <c r="N786" s="170"/>
    </row>
    <row r="787" s="59" customFormat="1" ht="30" customHeight="1">
      <c r="A787" s="171"/>
      <c r="B787" s="170"/>
      <c r="C787" s="171"/>
      <c r="D787" s="172"/>
      <c r="E787" s="170"/>
      <c r="F787" s="170"/>
      <c r="G787" s="170"/>
      <c r="H787" s="170"/>
      <c r="I787" s="170"/>
      <c r="J787" s="170"/>
      <c r="K787" s="170"/>
      <c r="L787" s="170"/>
      <c r="M787" s="170"/>
      <c r="N787" s="170"/>
    </row>
    <row r="788" s="59" customFormat="1" ht="30" customHeight="1">
      <c r="A788" s="171"/>
      <c r="B788" s="170"/>
      <c r="C788" s="171"/>
      <c r="D788" s="172"/>
      <c r="E788" s="170"/>
      <c r="F788" s="170"/>
      <c r="G788" s="170"/>
      <c r="H788" s="170"/>
      <c r="I788" s="170"/>
      <c r="J788" s="170"/>
      <c r="K788" s="170"/>
      <c r="L788" s="170"/>
      <c r="M788" s="170"/>
      <c r="N788" s="170"/>
    </row>
    <row r="789" s="59" customFormat="1" ht="30" customHeight="1">
      <c r="A789" s="171"/>
      <c r="B789" s="170"/>
      <c r="C789" s="171"/>
      <c r="D789" s="172"/>
      <c r="E789" s="170"/>
      <c r="F789" s="170"/>
      <c r="G789" s="170"/>
      <c r="H789" s="170"/>
      <c r="I789" s="170"/>
      <c r="J789" s="170"/>
      <c r="K789" s="170"/>
      <c r="L789" s="170"/>
      <c r="M789" s="170"/>
      <c r="N789" s="170"/>
    </row>
    <row r="790" s="59" customFormat="1" ht="30" customHeight="1">
      <c r="A790" s="171"/>
      <c r="B790" s="170"/>
      <c r="C790" s="171"/>
      <c r="D790" s="172"/>
      <c r="E790" s="170"/>
      <c r="F790" s="170"/>
      <c r="G790" s="170"/>
      <c r="H790" s="170"/>
      <c r="I790" s="170"/>
      <c r="J790" s="170"/>
      <c r="K790" s="170"/>
      <c r="L790" s="170"/>
      <c r="M790" s="170"/>
      <c r="N790" s="170"/>
    </row>
    <row r="791" s="59" customFormat="1" ht="30" customHeight="1">
      <c r="A791" s="171"/>
      <c r="B791" s="170"/>
      <c r="C791" s="171"/>
      <c r="D791" s="172"/>
      <c r="E791" s="170"/>
      <c r="F791" s="170"/>
      <c r="G791" s="170"/>
      <c r="H791" s="170"/>
      <c r="I791" s="170"/>
      <c r="J791" s="170"/>
      <c r="K791" s="170"/>
      <c r="L791" s="170"/>
      <c r="M791" s="170"/>
      <c r="N791" s="170"/>
    </row>
    <row r="792" s="59" customFormat="1" ht="30" customHeight="1">
      <c r="A792" s="171"/>
      <c r="B792" s="170"/>
      <c r="C792" s="171"/>
      <c r="D792" s="172"/>
      <c r="E792" s="170"/>
      <c r="F792" s="170"/>
      <c r="G792" s="170"/>
      <c r="H792" s="170"/>
      <c r="I792" s="170"/>
      <c r="J792" s="170"/>
      <c r="K792" s="170"/>
      <c r="L792" s="170"/>
      <c r="M792" s="170"/>
      <c r="N792" s="170"/>
    </row>
    <row r="793" s="59" customFormat="1" ht="30" customHeight="1">
      <c r="A793" s="171"/>
      <c r="B793" s="170"/>
      <c r="C793" s="171"/>
      <c r="D793" s="172"/>
      <c r="E793" s="170"/>
      <c r="F793" s="170"/>
      <c r="G793" s="170"/>
      <c r="H793" s="170"/>
      <c r="I793" s="170"/>
      <c r="J793" s="170"/>
      <c r="K793" s="170"/>
      <c r="L793" s="170"/>
      <c r="M793" s="170"/>
      <c r="N793" s="170"/>
    </row>
    <row r="794" s="59" customFormat="1" ht="30" customHeight="1">
      <c r="A794" s="171"/>
      <c r="B794" s="170"/>
      <c r="C794" s="171"/>
      <c r="D794" s="172"/>
      <c r="E794" s="170"/>
      <c r="F794" s="170"/>
      <c r="G794" s="170"/>
      <c r="H794" s="170"/>
      <c r="I794" s="170"/>
      <c r="J794" s="170"/>
      <c r="K794" s="170"/>
      <c r="L794" s="170"/>
      <c r="M794" s="170"/>
      <c r="N794" s="170"/>
    </row>
    <row r="795" s="59" customFormat="1" ht="30" customHeight="1">
      <c r="A795" s="171"/>
      <c r="B795" s="170"/>
      <c r="C795" s="171"/>
      <c r="D795" s="172"/>
      <c r="E795" s="170"/>
      <c r="F795" s="170"/>
      <c r="G795" s="170"/>
      <c r="H795" s="170"/>
      <c r="I795" s="170"/>
      <c r="J795" s="170"/>
      <c r="K795" s="170"/>
      <c r="L795" s="170"/>
      <c r="M795" s="170"/>
      <c r="N795" s="170"/>
    </row>
    <row r="796" s="59" customFormat="1" ht="30" customHeight="1">
      <c r="A796" s="171"/>
      <c r="B796" s="170"/>
      <c r="C796" s="171"/>
      <c r="D796" s="172"/>
      <c r="E796" s="170"/>
      <c r="F796" s="170"/>
      <c r="G796" s="170"/>
      <c r="H796" s="170"/>
      <c r="I796" s="170"/>
      <c r="J796" s="170"/>
      <c r="K796" s="170"/>
      <c r="L796" s="170"/>
      <c r="M796" s="170"/>
      <c r="N796" s="170"/>
    </row>
    <row r="797" s="59" customFormat="1" ht="30" customHeight="1">
      <c r="A797" s="171"/>
      <c r="B797" s="170"/>
      <c r="C797" s="171"/>
      <c r="D797" s="172"/>
      <c r="E797" s="170"/>
      <c r="F797" s="170"/>
      <c r="G797" s="170"/>
      <c r="H797" s="170"/>
      <c r="I797" s="170"/>
      <c r="J797" s="170"/>
      <c r="K797" s="170"/>
      <c r="L797" s="170"/>
      <c r="M797" s="170"/>
      <c r="N797" s="170"/>
    </row>
    <row r="798" s="59" customFormat="1" ht="30" customHeight="1">
      <c r="A798" s="171"/>
      <c r="B798" s="170"/>
      <c r="C798" s="171"/>
      <c r="D798" s="172"/>
      <c r="E798" s="170"/>
      <c r="F798" s="170"/>
      <c r="G798" s="170"/>
      <c r="H798" s="170"/>
      <c r="I798" s="170"/>
      <c r="J798" s="170"/>
      <c r="K798" s="170"/>
      <c r="L798" s="170"/>
      <c r="M798" s="170"/>
      <c r="N798" s="170"/>
    </row>
    <row r="799" s="59" customFormat="1" ht="30" customHeight="1">
      <c r="A799" s="171"/>
      <c r="B799" s="170"/>
      <c r="C799" s="171"/>
      <c r="D799" s="172"/>
      <c r="E799" s="170"/>
      <c r="F799" s="170"/>
      <c r="G799" s="170"/>
      <c r="H799" s="170"/>
      <c r="I799" s="170"/>
      <c r="J799" s="170"/>
      <c r="K799" s="170"/>
      <c r="L799" s="170"/>
      <c r="M799" s="170"/>
      <c r="N799" s="170"/>
    </row>
    <row r="800" s="59" customFormat="1" ht="30" customHeight="1">
      <c r="A800" s="171"/>
      <c r="B800" s="170"/>
      <c r="C800" s="171"/>
      <c r="D800" s="172"/>
      <c r="E800" s="170"/>
      <c r="F800" s="170"/>
      <c r="G800" s="170"/>
      <c r="H800" s="170"/>
      <c r="I800" s="170"/>
      <c r="J800" s="170"/>
      <c r="K800" s="170"/>
      <c r="L800" s="170"/>
      <c r="M800" s="170"/>
      <c r="N800" s="170"/>
    </row>
    <row r="801" s="59" customFormat="1" ht="30" customHeight="1">
      <c r="A801" s="171"/>
      <c r="B801" s="170"/>
      <c r="C801" s="171"/>
      <c r="D801" s="172"/>
      <c r="E801" s="170"/>
      <c r="F801" s="170"/>
      <c r="G801" s="170"/>
      <c r="H801" s="170"/>
      <c r="I801" s="170"/>
      <c r="J801" s="170"/>
      <c r="K801" s="170"/>
      <c r="L801" s="170"/>
      <c r="M801" s="170"/>
      <c r="N801" s="170"/>
    </row>
    <row r="802" s="59" customFormat="1" ht="30" customHeight="1">
      <c r="A802" s="171"/>
      <c r="B802" s="170"/>
      <c r="C802" s="171"/>
      <c r="D802" s="172"/>
      <c r="E802" s="170"/>
      <c r="F802" s="170"/>
      <c r="G802" s="170"/>
      <c r="H802" s="170"/>
      <c r="I802" s="170"/>
      <c r="J802" s="170"/>
      <c r="K802" s="170"/>
      <c r="L802" s="170"/>
      <c r="M802" s="170"/>
      <c r="N802" s="170"/>
    </row>
    <row r="803" s="59" customFormat="1" ht="30" customHeight="1">
      <c r="A803" s="171"/>
      <c r="B803" s="170"/>
      <c r="C803" s="171"/>
      <c r="D803" s="172"/>
      <c r="E803" s="170"/>
      <c r="F803" s="170"/>
      <c r="G803" s="170"/>
      <c r="H803" s="170"/>
      <c r="I803" s="170"/>
      <c r="J803" s="170"/>
      <c r="K803" s="170"/>
      <c r="L803" s="170"/>
      <c r="M803" s="170"/>
      <c r="N803" s="170"/>
    </row>
    <row r="804" s="59" customFormat="1" ht="30" customHeight="1">
      <c r="A804" s="171"/>
      <c r="B804" s="170"/>
      <c r="C804" s="171"/>
      <c r="D804" s="172"/>
      <c r="E804" s="170"/>
      <c r="F804" s="170"/>
      <c r="G804" s="170"/>
      <c r="H804" s="170"/>
      <c r="I804" s="170"/>
      <c r="J804" s="170"/>
      <c r="K804" s="170"/>
      <c r="L804" s="170"/>
      <c r="M804" s="170"/>
      <c r="N804" s="170"/>
    </row>
    <row r="805" s="59" customFormat="1" ht="30" customHeight="1">
      <c r="A805" s="171"/>
      <c r="B805" s="170"/>
      <c r="C805" s="171"/>
      <c r="D805" s="172"/>
      <c r="E805" s="170"/>
      <c r="F805" s="170"/>
      <c r="G805" s="170"/>
      <c r="H805" s="170"/>
      <c r="I805" s="170"/>
      <c r="J805" s="170"/>
      <c r="K805" s="170"/>
      <c r="L805" s="170"/>
      <c r="M805" s="170"/>
      <c r="N805" s="170"/>
    </row>
    <row r="806" s="59" customFormat="1" ht="30" customHeight="1">
      <c r="A806" s="171"/>
      <c r="B806" s="170"/>
      <c r="C806" s="171"/>
      <c r="D806" s="172"/>
      <c r="E806" s="170"/>
      <c r="F806" s="170"/>
      <c r="G806" s="170"/>
      <c r="H806" s="170"/>
      <c r="I806" s="170"/>
      <c r="J806" s="170"/>
      <c r="K806" s="170"/>
      <c r="L806" s="170"/>
      <c r="M806" s="170"/>
      <c r="N806" s="170"/>
    </row>
    <row r="807" s="59" customFormat="1" ht="30" customHeight="1">
      <c r="A807" s="171"/>
      <c r="B807" s="170"/>
      <c r="C807" s="171"/>
      <c r="D807" s="172"/>
      <c r="E807" s="170"/>
      <c r="F807" s="170"/>
      <c r="G807" s="170"/>
      <c r="H807" s="170"/>
      <c r="I807" s="170"/>
      <c r="J807" s="170"/>
      <c r="K807" s="170"/>
      <c r="L807" s="170"/>
      <c r="M807" s="170"/>
      <c r="N807" s="170"/>
    </row>
    <row r="808" s="59" customFormat="1" ht="30" customHeight="1">
      <c r="A808" s="171"/>
      <c r="B808" s="170"/>
      <c r="C808" s="171"/>
      <c r="D808" s="172"/>
      <c r="E808" s="170"/>
      <c r="F808" s="170"/>
      <c r="G808" s="170"/>
      <c r="H808" s="170"/>
      <c r="I808" s="170"/>
      <c r="J808" s="170"/>
      <c r="K808" s="170"/>
      <c r="L808" s="170"/>
      <c r="M808" s="170"/>
      <c r="N808" s="170"/>
    </row>
    <row r="809" s="59" customFormat="1" ht="30" customHeight="1">
      <c r="A809" s="171"/>
      <c r="B809" s="170"/>
      <c r="C809" s="171"/>
      <c r="D809" s="172"/>
      <c r="E809" s="170"/>
      <c r="F809" s="170"/>
      <c r="G809" s="170"/>
      <c r="H809" s="170"/>
      <c r="I809" s="170"/>
      <c r="J809" s="170"/>
      <c r="K809" s="170"/>
      <c r="L809" s="170"/>
      <c r="M809" s="170"/>
      <c r="N809" s="170"/>
    </row>
    <row r="810" s="59" customFormat="1" ht="30" customHeight="1">
      <c r="A810" s="171"/>
      <c r="B810" s="170"/>
      <c r="C810" s="171"/>
      <c r="D810" s="172"/>
      <c r="E810" s="170"/>
      <c r="F810" s="170"/>
      <c r="G810" s="170"/>
      <c r="H810" s="170"/>
      <c r="I810" s="170"/>
      <c r="J810" s="170"/>
      <c r="K810" s="170"/>
      <c r="L810" s="170"/>
      <c r="M810" s="170"/>
      <c r="N810" s="170"/>
    </row>
    <row r="811" s="59" customFormat="1" ht="30" customHeight="1">
      <c r="A811" s="171"/>
      <c r="B811" s="170"/>
      <c r="C811" s="171"/>
      <c r="D811" s="172"/>
      <c r="E811" s="170"/>
      <c r="F811" s="170"/>
      <c r="G811" s="170"/>
      <c r="H811" s="170"/>
      <c r="I811" s="170"/>
      <c r="J811" s="170"/>
      <c r="K811" s="170"/>
      <c r="L811" s="170"/>
      <c r="M811" s="170"/>
      <c r="N811" s="170"/>
    </row>
    <row r="812" s="59" customFormat="1" ht="30" customHeight="1">
      <c r="A812" s="171"/>
      <c r="B812" s="170"/>
      <c r="C812" s="171"/>
      <c r="D812" s="172"/>
      <c r="E812" s="170"/>
      <c r="F812" s="170"/>
      <c r="G812" s="170"/>
      <c r="H812" s="170"/>
      <c r="I812" s="170"/>
      <c r="J812" s="170"/>
      <c r="K812" s="170"/>
      <c r="L812" s="170"/>
      <c r="M812" s="170"/>
      <c r="N812" s="170"/>
    </row>
    <row r="813" s="59" customFormat="1" ht="30" customHeight="1">
      <c r="A813" s="171"/>
      <c r="B813" s="170"/>
      <c r="C813" s="171"/>
      <c r="D813" s="172"/>
      <c r="E813" s="170"/>
      <c r="F813" s="170"/>
      <c r="G813" s="170"/>
      <c r="H813" s="170"/>
      <c r="I813" s="170"/>
      <c r="J813" s="170"/>
      <c r="K813" s="170"/>
      <c r="L813" s="170"/>
      <c r="M813" s="170"/>
      <c r="N813" s="170"/>
    </row>
    <row r="814" s="59" customFormat="1" ht="30" customHeight="1">
      <c r="A814" s="171"/>
      <c r="B814" s="170"/>
      <c r="C814" s="171"/>
      <c r="D814" s="172"/>
      <c r="E814" s="170"/>
      <c r="F814" s="170"/>
      <c r="G814" s="170"/>
      <c r="H814" s="170"/>
      <c r="I814" s="170"/>
      <c r="J814" s="170"/>
      <c r="K814" s="170"/>
      <c r="L814" s="170"/>
      <c r="M814" s="170"/>
      <c r="N814" s="170"/>
    </row>
    <row r="815" s="59" customFormat="1" ht="30" customHeight="1">
      <c r="A815" s="171"/>
      <c r="B815" s="170"/>
      <c r="C815" s="171"/>
      <c r="D815" s="172"/>
      <c r="E815" s="170"/>
      <c r="F815" s="170"/>
      <c r="G815" s="170"/>
      <c r="H815" s="170"/>
      <c r="I815" s="170"/>
      <c r="J815" s="170"/>
      <c r="K815" s="170"/>
      <c r="L815" s="170"/>
      <c r="M815" s="170"/>
      <c r="N815" s="170"/>
    </row>
    <row r="816" s="59" customFormat="1" ht="30" customHeight="1">
      <c r="A816" s="171"/>
      <c r="B816" s="170"/>
      <c r="C816" s="171"/>
      <c r="D816" s="172"/>
      <c r="E816" s="170"/>
      <c r="F816" s="170"/>
      <c r="G816" s="170"/>
      <c r="H816" s="170"/>
      <c r="I816" s="170"/>
      <c r="J816" s="170"/>
      <c r="K816" s="170"/>
      <c r="L816" s="170"/>
      <c r="M816" s="170"/>
      <c r="N816" s="170"/>
    </row>
    <row r="817" s="59" customFormat="1" ht="30" customHeight="1">
      <c r="A817" s="171"/>
      <c r="B817" s="170"/>
      <c r="C817" s="171"/>
      <c r="D817" s="172"/>
      <c r="E817" s="170"/>
      <c r="F817" s="170"/>
      <c r="G817" s="170"/>
      <c r="H817" s="170"/>
      <c r="I817" s="170"/>
      <c r="J817" s="170"/>
      <c r="K817" s="170"/>
      <c r="L817" s="170"/>
      <c r="M817" s="170"/>
      <c r="N817" s="170"/>
    </row>
    <row r="818" s="59" customFormat="1" ht="30" customHeight="1">
      <c r="A818" s="171"/>
      <c r="B818" s="170"/>
      <c r="C818" s="171"/>
      <c r="D818" s="172"/>
      <c r="E818" s="170"/>
      <c r="F818" s="170"/>
      <c r="G818" s="170"/>
      <c r="H818" s="170"/>
      <c r="I818" s="170"/>
      <c r="J818" s="170"/>
      <c r="K818" s="170"/>
      <c r="L818" s="170"/>
      <c r="M818" s="170"/>
      <c r="N818" s="170"/>
    </row>
    <row r="819" s="59" customFormat="1" ht="30" customHeight="1">
      <c r="A819" s="171"/>
      <c r="B819" s="170"/>
      <c r="C819" s="171"/>
      <c r="D819" s="172"/>
      <c r="E819" s="170"/>
      <c r="F819" s="170"/>
      <c r="G819" s="170"/>
      <c r="H819" s="170"/>
      <c r="I819" s="170"/>
      <c r="J819" s="170"/>
      <c r="K819" s="170"/>
      <c r="L819" s="170"/>
      <c r="M819" s="170"/>
      <c r="N819" s="170"/>
    </row>
    <row r="820" s="59" customFormat="1" ht="30" customHeight="1">
      <c r="A820" s="171"/>
      <c r="B820" s="170"/>
      <c r="C820" s="171"/>
      <c r="D820" s="172"/>
      <c r="E820" s="170"/>
      <c r="F820" s="170"/>
      <c r="G820" s="170"/>
      <c r="H820" s="170"/>
      <c r="I820" s="170"/>
      <c r="J820" s="170"/>
      <c r="K820" s="170"/>
      <c r="L820" s="170"/>
      <c r="M820" s="170"/>
      <c r="N820" s="170"/>
    </row>
    <row r="821" s="59" customFormat="1" ht="30" customHeight="1">
      <c r="A821" s="171"/>
      <c r="B821" s="170"/>
      <c r="C821" s="171"/>
      <c r="D821" s="172"/>
      <c r="E821" s="170"/>
      <c r="F821" s="170"/>
      <c r="G821" s="170"/>
      <c r="H821" s="170"/>
      <c r="I821" s="170"/>
      <c r="J821" s="170"/>
      <c r="K821" s="170"/>
      <c r="L821" s="170"/>
      <c r="M821" s="170"/>
      <c r="N821" s="170"/>
    </row>
    <row r="822" s="59" customFormat="1" ht="30" customHeight="1">
      <c r="A822" s="171"/>
      <c r="B822" s="170"/>
      <c r="C822" s="171"/>
      <c r="D822" s="172"/>
      <c r="E822" s="170"/>
      <c r="F822" s="170"/>
      <c r="G822" s="170"/>
      <c r="H822" s="170"/>
      <c r="I822" s="170"/>
      <c r="J822" s="170"/>
      <c r="K822" s="170"/>
      <c r="L822" s="170"/>
      <c r="M822" s="170"/>
      <c r="N822" s="170"/>
    </row>
    <row r="823" s="59" customFormat="1" ht="30" customHeight="1">
      <c r="A823" s="171"/>
      <c r="B823" s="170"/>
      <c r="C823" s="171"/>
      <c r="D823" s="172"/>
      <c r="E823" s="170"/>
      <c r="F823" s="170"/>
      <c r="G823" s="170"/>
      <c r="H823" s="170"/>
      <c r="I823" s="170"/>
      <c r="J823" s="170"/>
      <c r="K823" s="170"/>
      <c r="L823" s="170"/>
      <c r="M823" s="170"/>
      <c r="N823" s="170"/>
    </row>
    <row r="824" s="59" customFormat="1" ht="30" customHeight="1">
      <c r="A824" s="171"/>
      <c r="B824" s="170"/>
      <c r="C824" s="171"/>
      <c r="D824" s="172"/>
      <c r="E824" s="170"/>
      <c r="F824" s="170"/>
      <c r="G824" s="170"/>
      <c r="H824" s="170"/>
      <c r="I824" s="170"/>
      <c r="J824" s="170"/>
      <c r="K824" s="170"/>
      <c r="L824" s="170"/>
      <c r="M824" s="170"/>
      <c r="N824" s="170"/>
    </row>
    <row r="825" s="59" customFormat="1" ht="30" customHeight="1">
      <c r="A825" s="171"/>
      <c r="B825" s="170"/>
      <c r="C825" s="171"/>
      <c r="D825" s="172"/>
      <c r="E825" s="170"/>
      <c r="F825" s="170"/>
      <c r="G825" s="170"/>
      <c r="H825" s="170"/>
      <c r="I825" s="170"/>
      <c r="J825" s="170"/>
      <c r="K825" s="170"/>
      <c r="L825" s="170"/>
      <c r="M825" s="170"/>
      <c r="N825" s="170"/>
    </row>
    <row r="826" s="59" customFormat="1" ht="30" customHeight="1">
      <c r="A826" s="171"/>
      <c r="B826" s="170"/>
      <c r="C826" s="171"/>
      <c r="D826" s="172"/>
      <c r="E826" s="170"/>
      <c r="F826" s="170"/>
      <c r="G826" s="170"/>
      <c r="H826" s="170"/>
      <c r="I826" s="170"/>
      <c r="J826" s="170"/>
      <c r="K826" s="170"/>
      <c r="L826" s="170"/>
      <c r="M826" s="170"/>
      <c r="N826" s="170"/>
    </row>
    <row r="827" s="59" customFormat="1" ht="30" customHeight="1">
      <c r="A827" s="171"/>
      <c r="B827" s="170"/>
      <c r="C827" s="171"/>
      <c r="D827" s="172"/>
      <c r="E827" s="170"/>
      <c r="F827" s="170"/>
      <c r="G827" s="170"/>
      <c r="H827" s="170"/>
      <c r="I827" s="170"/>
      <c r="J827" s="170"/>
      <c r="K827" s="170"/>
      <c r="L827" s="170"/>
      <c r="M827" s="170"/>
      <c r="N827" s="170"/>
    </row>
    <row r="828" s="59" customFormat="1" ht="30" customHeight="1">
      <c r="A828" s="171"/>
      <c r="B828" s="170"/>
      <c r="C828" s="171"/>
      <c r="D828" s="172"/>
      <c r="E828" s="170"/>
      <c r="F828" s="170"/>
      <c r="G828" s="170"/>
      <c r="H828" s="170"/>
      <c r="I828" s="170"/>
      <c r="J828" s="170"/>
      <c r="K828" s="170"/>
      <c r="L828" s="170"/>
      <c r="M828" s="170"/>
      <c r="N828" s="170"/>
    </row>
    <row r="829" s="59" customFormat="1" ht="30" customHeight="1">
      <c r="A829" s="171"/>
      <c r="B829" s="170"/>
      <c r="C829" s="171"/>
      <c r="D829" s="172"/>
      <c r="E829" s="170"/>
      <c r="F829" s="170"/>
      <c r="G829" s="170"/>
      <c r="H829" s="170"/>
      <c r="I829" s="170"/>
      <c r="J829" s="170"/>
      <c r="K829" s="170"/>
      <c r="L829" s="170"/>
      <c r="M829" s="170"/>
      <c r="N829" s="170"/>
    </row>
    <row r="830" s="59" customFormat="1" ht="30" customHeight="1">
      <c r="A830" s="171"/>
      <c r="B830" s="170"/>
      <c r="C830" s="171"/>
      <c r="D830" s="172"/>
      <c r="E830" s="170"/>
      <c r="F830" s="170"/>
      <c r="G830" s="170"/>
      <c r="H830" s="170"/>
      <c r="I830" s="170"/>
      <c r="J830" s="170"/>
      <c r="K830" s="170"/>
      <c r="L830" s="170"/>
      <c r="M830" s="170"/>
      <c r="N830" s="170"/>
    </row>
    <row r="831" s="59" customFormat="1" ht="30" customHeight="1">
      <c r="A831" s="171"/>
      <c r="B831" s="170"/>
      <c r="C831" s="171"/>
      <c r="D831" s="172"/>
      <c r="E831" s="170"/>
      <c r="F831" s="170"/>
      <c r="G831" s="170"/>
      <c r="H831" s="170"/>
      <c r="I831" s="170"/>
      <c r="J831" s="170"/>
      <c r="K831" s="170"/>
      <c r="L831" s="170"/>
      <c r="M831" s="170"/>
      <c r="N831" s="170"/>
    </row>
    <row r="832" s="59" customFormat="1" ht="30" customHeight="1">
      <c r="A832" s="171"/>
      <c r="B832" s="170"/>
      <c r="C832" s="171"/>
      <c r="D832" s="172"/>
      <c r="E832" s="170"/>
      <c r="F832" s="170"/>
      <c r="G832" s="170"/>
      <c r="H832" s="170"/>
      <c r="I832" s="170"/>
      <c r="J832" s="170"/>
      <c r="K832" s="170"/>
      <c r="L832" s="170"/>
      <c r="M832" s="170"/>
      <c r="N832" s="170"/>
    </row>
    <row r="833" s="59" customFormat="1" ht="30" customHeight="1">
      <c r="A833" s="171"/>
      <c r="B833" s="170"/>
      <c r="C833" s="171"/>
      <c r="D833" s="172"/>
      <c r="E833" s="170"/>
      <c r="F833" s="170"/>
      <c r="G833" s="170"/>
      <c r="H833" s="170"/>
      <c r="I833" s="170"/>
      <c r="J833" s="170"/>
      <c r="K833" s="170"/>
      <c r="L833" s="170"/>
      <c r="M833" s="170"/>
      <c r="N833" s="170"/>
    </row>
    <row r="834" s="59" customFormat="1" ht="30" customHeight="1">
      <c r="A834" s="171"/>
      <c r="B834" s="170"/>
      <c r="C834" s="171"/>
      <c r="D834" s="172"/>
      <c r="E834" s="170"/>
      <c r="F834" s="170"/>
      <c r="G834" s="170"/>
      <c r="H834" s="170"/>
      <c r="I834" s="170"/>
      <c r="J834" s="170"/>
      <c r="K834" s="170"/>
      <c r="L834" s="170"/>
      <c r="M834" s="170"/>
      <c r="N834" s="170"/>
    </row>
    <row r="835" s="59" customFormat="1" ht="30" customHeight="1">
      <c r="A835" s="171"/>
      <c r="B835" s="170"/>
      <c r="C835" s="171"/>
      <c r="D835" s="172"/>
      <c r="E835" s="170"/>
      <c r="F835" s="170"/>
      <c r="G835" s="170"/>
      <c r="H835" s="170"/>
      <c r="I835" s="170"/>
      <c r="J835" s="170"/>
      <c r="K835" s="170"/>
      <c r="L835" s="170"/>
      <c r="M835" s="170"/>
      <c r="N835" s="170"/>
    </row>
    <row r="836" s="59" customFormat="1" ht="30" customHeight="1">
      <c r="A836" s="171"/>
      <c r="B836" s="170"/>
      <c r="C836" s="171"/>
      <c r="D836" s="172"/>
      <c r="E836" s="170"/>
      <c r="F836" s="170"/>
      <c r="G836" s="170"/>
      <c r="H836" s="170"/>
      <c r="I836" s="170"/>
      <c r="J836" s="170"/>
      <c r="K836" s="170"/>
      <c r="L836" s="170"/>
      <c r="M836" s="170"/>
      <c r="N836" s="170"/>
    </row>
    <row r="837" s="59" customFormat="1" ht="30" customHeight="1">
      <c r="A837" s="171"/>
      <c r="B837" s="170"/>
      <c r="C837" s="171"/>
      <c r="D837" s="172"/>
      <c r="E837" s="170"/>
      <c r="F837" s="170"/>
      <c r="G837" s="170"/>
      <c r="H837" s="170"/>
      <c r="I837" s="170"/>
      <c r="J837" s="170"/>
      <c r="K837" s="170"/>
      <c r="L837" s="170"/>
      <c r="M837" s="170"/>
      <c r="N837" s="170"/>
    </row>
    <row r="838" s="59" customFormat="1" ht="30" customHeight="1">
      <c r="A838" s="171"/>
      <c r="B838" s="170"/>
      <c r="C838" s="171"/>
      <c r="D838" s="172"/>
      <c r="E838" s="170"/>
      <c r="F838" s="170"/>
      <c r="G838" s="170"/>
      <c r="H838" s="170"/>
      <c r="I838" s="170"/>
      <c r="J838" s="170"/>
      <c r="K838" s="170"/>
      <c r="L838" s="170"/>
      <c r="M838" s="170"/>
      <c r="N838" s="170"/>
    </row>
    <row r="839" s="59" customFormat="1" ht="30" customHeight="1">
      <c r="A839" s="171"/>
      <c r="B839" s="170"/>
      <c r="C839" s="171"/>
      <c r="D839" s="172"/>
      <c r="E839" s="170"/>
      <c r="F839" s="170"/>
      <c r="G839" s="170"/>
      <c r="H839" s="170"/>
      <c r="I839" s="170"/>
      <c r="J839" s="170"/>
      <c r="K839" s="170"/>
      <c r="L839" s="170"/>
      <c r="M839" s="170"/>
      <c r="N839" s="170"/>
    </row>
    <row r="840" s="59" customFormat="1" ht="30" customHeight="1">
      <c r="A840" s="171"/>
      <c r="B840" s="170"/>
      <c r="C840" s="171"/>
      <c r="D840" s="172"/>
      <c r="E840" s="170"/>
      <c r="F840" s="170"/>
      <c r="G840" s="170"/>
      <c r="H840" s="170"/>
      <c r="I840" s="170"/>
      <c r="J840" s="170"/>
      <c r="K840" s="170"/>
      <c r="L840" s="170"/>
      <c r="M840" s="170"/>
      <c r="N840" s="170"/>
    </row>
    <row r="841" s="59" customFormat="1" ht="30" customHeight="1">
      <c r="A841" s="171"/>
      <c r="B841" s="170"/>
      <c r="C841" s="171"/>
      <c r="D841" s="172"/>
      <c r="E841" s="170"/>
      <c r="F841" s="170"/>
      <c r="G841" s="170"/>
      <c r="H841" s="170"/>
      <c r="I841" s="170"/>
      <c r="J841" s="170"/>
      <c r="K841" s="170"/>
      <c r="L841" s="170"/>
      <c r="M841" s="170"/>
      <c r="N841" s="170"/>
    </row>
    <row r="842" s="59" customFormat="1" ht="30" customHeight="1">
      <c r="A842" s="171"/>
      <c r="B842" s="170"/>
      <c r="C842" s="171"/>
      <c r="D842" s="172"/>
      <c r="E842" s="170"/>
      <c r="F842" s="170"/>
      <c r="G842" s="170"/>
      <c r="H842" s="170"/>
      <c r="I842" s="170"/>
      <c r="J842" s="170"/>
      <c r="K842" s="170"/>
      <c r="L842" s="170"/>
      <c r="M842" s="170"/>
      <c r="N842" s="170"/>
    </row>
    <row r="843" s="59" customFormat="1" ht="30" customHeight="1">
      <c r="A843" s="171"/>
      <c r="B843" s="170"/>
      <c r="C843" s="171"/>
      <c r="D843" s="172"/>
      <c r="E843" s="170"/>
      <c r="F843" s="170"/>
      <c r="G843" s="170"/>
      <c r="H843" s="170"/>
      <c r="I843" s="170"/>
      <c r="J843" s="170"/>
      <c r="K843" s="170"/>
      <c r="L843" s="170"/>
      <c r="M843" s="170"/>
      <c r="N843" s="170"/>
    </row>
    <row r="844" s="59" customFormat="1" ht="30" customHeight="1">
      <c r="A844" s="171"/>
      <c r="B844" s="170"/>
      <c r="C844" s="171"/>
      <c r="D844" s="172"/>
      <c r="E844" s="170"/>
      <c r="F844" s="170"/>
      <c r="G844" s="170"/>
      <c r="H844" s="170"/>
      <c r="I844" s="170"/>
      <c r="J844" s="170"/>
      <c r="K844" s="170"/>
      <c r="L844" s="170"/>
      <c r="M844" s="170"/>
      <c r="N844" s="170"/>
    </row>
    <row r="845" s="59" customFormat="1" ht="30" customHeight="1">
      <c r="A845" s="171"/>
      <c r="B845" s="170"/>
      <c r="C845" s="171"/>
      <c r="D845" s="172"/>
      <c r="E845" s="170"/>
      <c r="F845" s="170"/>
      <c r="G845" s="170"/>
      <c r="H845" s="170"/>
      <c r="I845" s="170"/>
      <c r="J845" s="170"/>
      <c r="K845" s="170"/>
      <c r="L845" s="170"/>
      <c r="M845" s="170"/>
      <c r="N845" s="170"/>
    </row>
    <row r="846" s="59" customFormat="1" ht="30" customHeight="1">
      <c r="A846" s="171"/>
      <c r="B846" s="170"/>
      <c r="C846" s="171"/>
      <c r="D846" s="172"/>
      <c r="E846" s="170"/>
      <c r="F846" s="170"/>
      <c r="G846" s="170"/>
      <c r="H846" s="170"/>
      <c r="I846" s="170"/>
      <c r="J846" s="170"/>
      <c r="K846" s="170"/>
      <c r="L846" s="170"/>
      <c r="M846" s="170"/>
      <c r="N846" s="170"/>
    </row>
    <row r="847" s="59" customFormat="1" ht="30" customHeight="1">
      <c r="A847" s="171"/>
      <c r="B847" s="170"/>
      <c r="C847" s="171"/>
      <c r="D847" s="172"/>
      <c r="E847" s="170"/>
      <c r="F847" s="170"/>
      <c r="G847" s="170"/>
      <c r="H847" s="170"/>
      <c r="I847" s="170"/>
      <c r="J847" s="170"/>
      <c r="K847" s="170"/>
      <c r="L847" s="170"/>
      <c r="M847" s="170"/>
      <c r="N847" s="170"/>
    </row>
    <row r="848" s="59" customFormat="1" ht="30" customHeight="1">
      <c r="A848" s="171"/>
      <c r="B848" s="170"/>
      <c r="C848" s="171"/>
      <c r="D848" s="172"/>
      <c r="E848" s="170"/>
      <c r="F848" s="170"/>
      <c r="G848" s="170"/>
      <c r="H848" s="170"/>
      <c r="I848" s="170"/>
      <c r="J848" s="170"/>
      <c r="K848" s="170"/>
      <c r="L848" s="170"/>
      <c r="M848" s="170"/>
      <c r="N848" s="170"/>
    </row>
    <row r="849" s="59" customFormat="1" ht="30" customHeight="1">
      <c r="A849" s="171"/>
      <c r="B849" s="170"/>
      <c r="C849" s="171"/>
      <c r="D849" s="172"/>
      <c r="E849" s="170"/>
      <c r="F849" s="170"/>
      <c r="G849" s="170"/>
      <c r="H849" s="170"/>
      <c r="I849" s="170"/>
      <c r="J849" s="170"/>
      <c r="K849" s="170"/>
      <c r="L849" s="170"/>
      <c r="M849" s="170"/>
      <c r="N849" s="170"/>
    </row>
    <row r="850" s="59" customFormat="1" ht="30" customHeight="1">
      <c r="A850" s="171"/>
      <c r="B850" s="170"/>
      <c r="C850" s="171"/>
      <c r="D850" s="172"/>
      <c r="E850" s="170"/>
      <c r="F850" s="170"/>
      <c r="G850" s="170"/>
      <c r="H850" s="170"/>
      <c r="I850" s="170"/>
      <c r="J850" s="170"/>
      <c r="K850" s="170"/>
      <c r="L850" s="170"/>
      <c r="M850" s="170"/>
      <c r="N850" s="170"/>
    </row>
    <row r="851" s="59" customFormat="1" ht="30" customHeight="1">
      <c r="A851" s="171"/>
      <c r="B851" s="170"/>
      <c r="C851" s="171"/>
      <c r="D851" s="172"/>
      <c r="E851" s="170"/>
      <c r="F851" s="170"/>
      <c r="G851" s="170"/>
      <c r="H851" s="170"/>
      <c r="I851" s="170"/>
      <c r="J851" s="170"/>
      <c r="K851" s="170"/>
      <c r="L851" s="170"/>
      <c r="M851" s="170"/>
      <c r="N851" s="170"/>
    </row>
    <row r="852" s="59" customFormat="1" ht="30" customHeight="1">
      <c r="A852" s="171"/>
      <c r="B852" s="170"/>
      <c r="C852" s="171"/>
      <c r="D852" s="172"/>
      <c r="E852" s="170"/>
      <c r="F852" s="170"/>
      <c r="G852" s="170"/>
      <c r="H852" s="170"/>
      <c r="I852" s="170"/>
      <c r="J852" s="170"/>
      <c r="K852" s="170"/>
      <c r="L852" s="170"/>
      <c r="M852" s="170"/>
      <c r="N852" s="170"/>
    </row>
    <row r="853" s="59" customFormat="1" ht="30" customHeight="1">
      <c r="A853" s="171"/>
      <c r="B853" s="170"/>
      <c r="C853" s="171"/>
      <c r="D853" s="172"/>
      <c r="E853" s="170"/>
      <c r="F853" s="170"/>
      <c r="G853" s="170"/>
      <c r="H853" s="170"/>
      <c r="I853" s="170"/>
      <c r="J853" s="170"/>
      <c r="K853" s="170"/>
      <c r="L853" s="170"/>
      <c r="M853" s="170"/>
      <c r="N853" s="170"/>
    </row>
    <row r="854" s="59" customFormat="1" ht="30" customHeight="1">
      <c r="A854" s="171"/>
      <c r="B854" s="170"/>
      <c r="C854" s="171"/>
      <c r="D854" s="172"/>
      <c r="E854" s="170"/>
      <c r="F854" s="170"/>
      <c r="G854" s="170"/>
      <c r="H854" s="170"/>
      <c r="I854" s="170"/>
      <c r="J854" s="170"/>
      <c r="K854" s="170"/>
      <c r="L854" s="170"/>
      <c r="M854" s="170"/>
      <c r="N854" s="170"/>
    </row>
    <row r="855" s="59" customFormat="1" ht="30" customHeight="1">
      <c r="A855" s="171"/>
      <c r="B855" s="170"/>
      <c r="C855" s="171"/>
      <c r="D855" s="172"/>
      <c r="E855" s="170"/>
      <c r="F855" s="170"/>
      <c r="G855" s="170"/>
      <c r="H855" s="170"/>
      <c r="I855" s="170"/>
      <c r="J855" s="170"/>
      <c r="K855" s="170"/>
      <c r="L855" s="170"/>
      <c r="M855" s="170"/>
      <c r="N855" s="170"/>
    </row>
    <row r="856" s="59" customFormat="1" ht="30" customHeight="1">
      <c r="A856" s="171"/>
      <c r="B856" s="170"/>
      <c r="C856" s="171"/>
      <c r="D856" s="172"/>
      <c r="E856" s="170"/>
      <c r="F856" s="170"/>
      <c r="G856" s="170"/>
      <c r="H856" s="170"/>
      <c r="I856" s="170"/>
      <c r="J856" s="170"/>
      <c r="K856" s="170"/>
      <c r="L856" s="170"/>
      <c r="M856" s="170"/>
      <c r="N856" s="170"/>
    </row>
    <row r="857" s="59" customFormat="1" ht="30" customHeight="1">
      <c r="A857" s="171"/>
      <c r="B857" s="170"/>
      <c r="C857" s="171"/>
      <c r="D857" s="172"/>
      <c r="E857" s="170"/>
      <c r="F857" s="170"/>
      <c r="G857" s="170"/>
      <c r="H857" s="170"/>
      <c r="I857" s="170"/>
      <c r="J857" s="170"/>
      <c r="K857" s="170"/>
      <c r="L857" s="170"/>
      <c r="M857" s="170"/>
      <c r="N857" s="170"/>
    </row>
    <row r="858" s="59" customFormat="1" ht="30" customHeight="1">
      <c r="A858" s="171"/>
      <c r="B858" s="170"/>
      <c r="C858" s="171"/>
      <c r="D858" s="172"/>
      <c r="E858" s="170"/>
      <c r="F858" s="170"/>
      <c r="G858" s="170"/>
      <c r="H858" s="170"/>
      <c r="I858" s="170"/>
      <c r="J858" s="170"/>
      <c r="K858" s="170"/>
      <c r="L858" s="170"/>
      <c r="M858" s="170"/>
      <c r="N858" s="170"/>
    </row>
    <row r="859" s="59" customFormat="1" ht="30" customHeight="1">
      <c r="A859" s="171"/>
      <c r="B859" s="170"/>
      <c r="C859" s="171"/>
      <c r="D859" s="172"/>
      <c r="E859" s="170"/>
      <c r="F859" s="170"/>
      <c r="G859" s="170"/>
      <c r="H859" s="170"/>
      <c r="I859" s="170"/>
      <c r="J859" s="170"/>
      <c r="K859" s="170"/>
      <c r="L859" s="170"/>
      <c r="M859" s="170"/>
      <c r="N859" s="170"/>
    </row>
    <row r="860" s="59" customFormat="1" ht="30" customHeight="1">
      <c r="A860" s="171"/>
      <c r="B860" s="170"/>
      <c r="C860" s="171"/>
      <c r="D860" s="172"/>
      <c r="E860" s="170"/>
      <c r="F860" s="170"/>
      <c r="G860" s="170"/>
      <c r="H860" s="170"/>
      <c r="I860" s="170"/>
      <c r="J860" s="170"/>
      <c r="K860" s="170"/>
      <c r="L860" s="170"/>
      <c r="M860" s="170"/>
      <c r="N860" s="170"/>
    </row>
    <row r="861" s="59" customFormat="1" ht="30" customHeight="1">
      <c r="A861" s="171"/>
      <c r="B861" s="170"/>
      <c r="C861" s="171"/>
      <c r="D861" s="172"/>
      <c r="E861" s="170"/>
      <c r="F861" s="170"/>
      <c r="G861" s="170"/>
      <c r="H861" s="170"/>
      <c r="I861" s="170"/>
      <c r="J861" s="170"/>
      <c r="K861" s="170"/>
      <c r="L861" s="170"/>
      <c r="M861" s="170"/>
      <c r="N861" s="170"/>
    </row>
    <row r="862" s="59" customFormat="1" ht="30" customHeight="1">
      <c r="A862" s="171"/>
      <c r="B862" s="170"/>
      <c r="C862" s="171"/>
      <c r="D862" s="172"/>
      <c r="E862" s="170"/>
      <c r="F862" s="170"/>
      <c r="G862" s="170"/>
      <c r="H862" s="170"/>
      <c r="I862" s="170"/>
      <c r="J862" s="170"/>
      <c r="K862" s="170"/>
      <c r="L862" s="170"/>
      <c r="M862" s="170"/>
      <c r="N862" s="170"/>
    </row>
    <row r="863" s="59" customFormat="1" ht="30" customHeight="1">
      <c r="A863" s="171"/>
      <c r="B863" s="170"/>
      <c r="C863" s="171"/>
      <c r="D863" s="172"/>
      <c r="E863" s="170"/>
      <c r="F863" s="170"/>
      <c r="G863" s="170"/>
      <c r="H863" s="170"/>
      <c r="I863" s="170"/>
      <c r="J863" s="170"/>
      <c r="K863" s="170"/>
      <c r="L863" s="170"/>
      <c r="M863" s="170"/>
      <c r="N863" s="170"/>
    </row>
    <row r="864" s="59" customFormat="1" ht="30" customHeight="1">
      <c r="A864" s="171"/>
      <c r="B864" s="170"/>
      <c r="C864" s="171"/>
      <c r="D864" s="172"/>
      <c r="E864" s="170"/>
      <c r="F864" s="170"/>
      <c r="G864" s="170"/>
      <c r="H864" s="170"/>
      <c r="I864" s="170"/>
      <c r="J864" s="170"/>
      <c r="K864" s="170"/>
      <c r="L864" s="170"/>
      <c r="M864" s="170"/>
      <c r="N864" s="170"/>
    </row>
    <row r="865" s="59" customFormat="1" ht="30" customHeight="1">
      <c r="A865" s="171"/>
      <c r="B865" s="170"/>
      <c r="C865" s="171"/>
      <c r="D865" s="172"/>
      <c r="E865" s="170"/>
      <c r="F865" s="170"/>
      <c r="G865" s="170"/>
      <c r="H865" s="170"/>
      <c r="I865" s="170"/>
      <c r="J865" s="170"/>
      <c r="K865" s="170"/>
      <c r="L865" s="170"/>
      <c r="M865" s="170"/>
      <c r="N865" s="170"/>
    </row>
    <row r="866" s="59" customFormat="1" ht="30" customHeight="1">
      <c r="A866" s="171"/>
      <c r="B866" s="170"/>
      <c r="C866" s="171"/>
      <c r="D866" s="172"/>
      <c r="E866" s="170"/>
      <c r="F866" s="170"/>
      <c r="G866" s="170"/>
      <c r="H866" s="170"/>
      <c r="I866" s="170"/>
      <c r="J866" s="170"/>
      <c r="K866" s="170"/>
      <c r="L866" s="170"/>
      <c r="M866" s="170"/>
      <c r="N866" s="170"/>
    </row>
    <row r="867" s="59" customFormat="1" ht="30" customHeight="1">
      <c r="A867" s="171"/>
      <c r="B867" s="170"/>
      <c r="C867" s="171"/>
      <c r="D867" s="172"/>
      <c r="E867" s="170"/>
      <c r="F867" s="170"/>
      <c r="G867" s="170"/>
      <c r="H867" s="170"/>
      <c r="I867" s="170"/>
      <c r="J867" s="170"/>
      <c r="K867" s="170"/>
      <c r="L867" s="170"/>
      <c r="M867" s="170"/>
      <c r="N867" s="170"/>
    </row>
    <row r="868" s="59" customFormat="1" ht="30" customHeight="1">
      <c r="A868" s="171"/>
      <c r="B868" s="170"/>
      <c r="C868" s="171"/>
      <c r="D868" s="172"/>
      <c r="E868" s="170"/>
      <c r="F868" s="170"/>
      <c r="G868" s="170"/>
      <c r="H868" s="170"/>
      <c r="I868" s="170"/>
      <c r="J868" s="170"/>
      <c r="K868" s="170"/>
      <c r="L868" s="170"/>
      <c r="M868" s="170"/>
      <c r="N868" s="170"/>
    </row>
    <row r="869" s="59" customFormat="1" ht="30" customHeight="1">
      <c r="A869" s="171"/>
      <c r="B869" s="170"/>
      <c r="C869" s="171"/>
      <c r="D869" s="172"/>
      <c r="E869" s="170"/>
      <c r="F869" s="170"/>
      <c r="G869" s="170"/>
      <c r="H869" s="170"/>
      <c r="I869" s="170"/>
      <c r="J869" s="170"/>
      <c r="K869" s="170"/>
      <c r="L869" s="170"/>
      <c r="M869" s="170"/>
      <c r="N869" s="170"/>
    </row>
    <row r="870" s="59" customFormat="1" ht="30" customHeight="1">
      <c r="A870" s="171"/>
      <c r="B870" s="170"/>
      <c r="C870" s="171"/>
      <c r="D870" s="172"/>
      <c r="E870" s="170"/>
      <c r="F870" s="170"/>
      <c r="G870" s="170"/>
      <c r="H870" s="170"/>
      <c r="I870" s="170"/>
      <c r="J870" s="170"/>
      <c r="K870" s="170"/>
      <c r="L870" s="170"/>
      <c r="M870" s="170"/>
      <c r="N870" s="170"/>
    </row>
    <row r="871" s="59" customFormat="1" ht="30" customHeight="1">
      <c r="A871" s="171"/>
      <c r="B871" s="170"/>
      <c r="C871" s="171"/>
      <c r="D871" s="172"/>
      <c r="E871" s="170"/>
      <c r="F871" s="170"/>
      <c r="G871" s="170"/>
      <c r="H871" s="170"/>
      <c r="I871" s="170"/>
      <c r="J871" s="170"/>
      <c r="K871" s="170"/>
      <c r="L871" s="170"/>
      <c r="M871" s="170"/>
      <c r="N871" s="170"/>
    </row>
    <row r="872" s="59" customFormat="1" ht="30" customHeight="1">
      <c r="A872" s="171"/>
      <c r="B872" s="170"/>
      <c r="C872" s="171"/>
      <c r="D872" s="172"/>
      <c r="E872" s="170"/>
      <c r="F872" s="170"/>
      <c r="G872" s="170"/>
      <c r="H872" s="170"/>
      <c r="I872" s="170"/>
      <c r="J872" s="170"/>
      <c r="K872" s="170"/>
      <c r="L872" s="170"/>
      <c r="M872" s="170"/>
      <c r="N872" s="170"/>
    </row>
    <row r="873" s="59" customFormat="1" ht="30" customHeight="1">
      <c r="A873" s="171"/>
      <c r="B873" s="170"/>
      <c r="C873" s="171"/>
      <c r="D873" s="172"/>
      <c r="E873" s="170"/>
      <c r="F873" s="170"/>
      <c r="G873" s="170"/>
      <c r="H873" s="170"/>
      <c r="I873" s="170"/>
      <c r="J873" s="170"/>
      <c r="K873" s="170"/>
      <c r="L873" s="170"/>
      <c r="M873" s="170"/>
      <c r="N873" s="170"/>
    </row>
    <row r="874" s="59" customFormat="1" ht="30" customHeight="1">
      <c r="A874" s="171"/>
      <c r="B874" s="170"/>
      <c r="C874" s="171"/>
      <c r="D874" s="172"/>
      <c r="E874" s="170"/>
      <c r="F874" s="170"/>
      <c r="G874" s="170"/>
      <c r="H874" s="170"/>
      <c r="I874" s="170"/>
      <c r="J874" s="170"/>
      <c r="K874" s="170"/>
      <c r="L874" s="170"/>
      <c r="M874" s="170"/>
      <c r="N874" s="170"/>
    </row>
    <row r="875" s="59" customFormat="1" ht="30" customHeight="1">
      <c r="A875" s="171"/>
      <c r="B875" s="170"/>
      <c r="C875" s="171"/>
      <c r="D875" s="172"/>
      <c r="E875" s="170"/>
      <c r="F875" s="170"/>
      <c r="G875" s="170"/>
      <c r="H875" s="170"/>
      <c r="I875" s="170"/>
      <c r="J875" s="170"/>
      <c r="K875" s="170"/>
      <c r="L875" s="170"/>
      <c r="M875" s="170"/>
      <c r="N875" s="170"/>
    </row>
    <row r="876" s="59" customFormat="1" ht="30" customHeight="1">
      <c r="A876" s="171"/>
      <c r="B876" s="170"/>
      <c r="C876" s="171"/>
      <c r="D876" s="172"/>
      <c r="E876" s="170"/>
      <c r="F876" s="170"/>
      <c r="G876" s="170"/>
      <c r="H876" s="170"/>
      <c r="I876" s="170"/>
      <c r="J876" s="170"/>
      <c r="K876" s="170"/>
      <c r="L876" s="170"/>
      <c r="M876" s="170"/>
      <c r="N876" s="170"/>
    </row>
    <row r="877" s="59" customFormat="1" ht="30" customHeight="1">
      <c r="A877" s="171"/>
      <c r="B877" s="170"/>
      <c r="C877" s="171"/>
      <c r="D877" s="172"/>
      <c r="E877" s="170"/>
      <c r="F877" s="170"/>
      <c r="G877" s="170"/>
      <c r="H877" s="170"/>
      <c r="I877" s="170"/>
      <c r="J877" s="170"/>
      <c r="K877" s="170"/>
      <c r="L877" s="170"/>
      <c r="M877" s="170"/>
      <c r="N877" s="170"/>
    </row>
    <row r="878" s="59" customFormat="1" ht="30" customHeight="1">
      <c r="A878" s="171"/>
      <c r="B878" s="170"/>
      <c r="C878" s="171"/>
      <c r="D878" s="172"/>
      <c r="E878" s="170"/>
      <c r="F878" s="170"/>
      <c r="G878" s="170"/>
      <c r="H878" s="170"/>
      <c r="I878" s="170"/>
      <c r="J878" s="170"/>
      <c r="K878" s="170"/>
      <c r="L878" s="170"/>
      <c r="M878" s="170"/>
      <c r="N878" s="170"/>
    </row>
    <row r="879" s="59" customFormat="1" ht="30" customHeight="1">
      <c r="A879" s="171"/>
      <c r="B879" s="170"/>
      <c r="C879" s="171"/>
      <c r="D879" s="172"/>
      <c r="E879" s="170"/>
      <c r="F879" s="170"/>
      <c r="G879" s="170"/>
      <c r="H879" s="170"/>
      <c r="I879" s="170"/>
      <c r="J879" s="170"/>
      <c r="K879" s="170"/>
      <c r="L879" s="170"/>
      <c r="M879" s="170"/>
      <c r="N879" s="170"/>
    </row>
    <row r="880" s="59" customFormat="1" ht="30" customHeight="1">
      <c r="A880" s="171"/>
      <c r="B880" s="170"/>
      <c r="C880" s="171"/>
      <c r="D880" s="172"/>
      <c r="E880" s="170"/>
      <c r="F880" s="170"/>
      <c r="G880" s="170"/>
      <c r="H880" s="170"/>
      <c r="I880" s="170"/>
      <c r="J880" s="170"/>
      <c r="K880" s="170"/>
      <c r="L880" s="170"/>
      <c r="M880" s="170"/>
      <c r="N880" s="170"/>
    </row>
    <row r="881" s="59" customFormat="1" ht="30" customHeight="1">
      <c r="A881" s="171"/>
      <c r="B881" s="170"/>
      <c r="C881" s="171"/>
      <c r="D881" s="172"/>
      <c r="E881" s="170"/>
      <c r="F881" s="170"/>
      <c r="G881" s="170"/>
      <c r="H881" s="170"/>
      <c r="I881" s="170"/>
      <c r="J881" s="170"/>
      <c r="K881" s="170"/>
      <c r="L881" s="170"/>
      <c r="M881" s="170"/>
      <c r="N881" s="170"/>
    </row>
    <row r="882" s="59" customFormat="1" ht="30" customHeight="1">
      <c r="A882" s="171"/>
      <c r="B882" s="170"/>
      <c r="C882" s="171"/>
      <c r="D882" s="172"/>
      <c r="E882" s="170"/>
      <c r="F882" s="170"/>
      <c r="G882" s="170"/>
      <c r="H882" s="170"/>
      <c r="I882" s="170"/>
      <c r="J882" s="170"/>
      <c r="K882" s="170"/>
      <c r="L882" s="170"/>
      <c r="M882" s="170"/>
      <c r="N882" s="170"/>
    </row>
    <row r="883" s="59" customFormat="1" ht="30" customHeight="1">
      <c r="A883" s="171"/>
      <c r="B883" s="170"/>
      <c r="C883" s="171"/>
      <c r="D883" s="172"/>
      <c r="E883" s="170"/>
      <c r="F883" s="170"/>
      <c r="G883" s="170"/>
      <c r="H883" s="170"/>
      <c r="I883" s="170"/>
      <c r="J883" s="170"/>
      <c r="K883" s="170"/>
      <c r="L883" s="170"/>
      <c r="M883" s="170"/>
      <c r="N883" s="170"/>
    </row>
    <row r="884" s="59" customFormat="1" ht="30" customHeight="1">
      <c r="A884" s="171"/>
      <c r="B884" s="170"/>
      <c r="C884" s="171"/>
      <c r="D884" s="172"/>
      <c r="E884" s="170"/>
      <c r="F884" s="170"/>
      <c r="G884" s="170"/>
      <c r="H884" s="170"/>
      <c r="I884" s="170"/>
      <c r="J884" s="170"/>
      <c r="K884" s="170"/>
      <c r="L884" s="170"/>
      <c r="M884" s="170"/>
      <c r="N884" s="170"/>
    </row>
    <row r="885" s="59" customFormat="1" ht="30" customHeight="1">
      <c r="A885" s="171"/>
      <c r="B885" s="170"/>
      <c r="C885" s="171"/>
      <c r="D885" s="172"/>
      <c r="E885" s="170"/>
      <c r="F885" s="170"/>
      <c r="G885" s="170"/>
      <c r="H885" s="170"/>
      <c r="I885" s="170"/>
      <c r="J885" s="170"/>
      <c r="K885" s="170"/>
      <c r="L885" s="170"/>
      <c r="M885" s="170"/>
      <c r="N885" s="170"/>
    </row>
    <row r="886" s="59" customFormat="1" ht="30" customHeight="1">
      <c r="A886" s="171"/>
      <c r="B886" s="170"/>
      <c r="C886" s="171"/>
      <c r="D886" s="172"/>
      <c r="E886" s="170"/>
      <c r="F886" s="170"/>
      <c r="G886" s="170"/>
      <c r="H886" s="170"/>
      <c r="I886" s="170"/>
      <c r="J886" s="170"/>
      <c r="K886" s="170"/>
      <c r="L886" s="170"/>
      <c r="M886" s="170"/>
      <c r="N886" s="170"/>
    </row>
    <row r="887" s="59" customFormat="1" ht="30" customHeight="1">
      <c r="A887" s="171"/>
      <c r="B887" s="170"/>
      <c r="C887" s="171"/>
      <c r="D887" s="172"/>
      <c r="E887" s="170"/>
      <c r="F887" s="170"/>
      <c r="G887" s="170"/>
      <c r="H887" s="170"/>
      <c r="I887" s="170"/>
      <c r="J887" s="170"/>
      <c r="K887" s="170"/>
      <c r="L887" s="170"/>
      <c r="M887" s="170"/>
      <c r="N887" s="170"/>
    </row>
    <row r="888" s="59" customFormat="1" ht="30" customHeight="1">
      <c r="A888" s="171"/>
      <c r="B888" s="170"/>
      <c r="C888" s="171"/>
      <c r="D888" s="172"/>
      <c r="E888" s="170"/>
      <c r="F888" s="170"/>
      <c r="G888" s="170"/>
      <c r="H888" s="170"/>
      <c r="I888" s="170"/>
      <c r="J888" s="170"/>
      <c r="K888" s="170"/>
      <c r="L888" s="170"/>
      <c r="M888" s="170"/>
      <c r="N888" s="170"/>
    </row>
    <row r="889" s="59" customFormat="1" ht="30" customHeight="1">
      <c r="A889" s="171"/>
      <c r="B889" s="170"/>
      <c r="C889" s="171"/>
      <c r="D889" s="172"/>
      <c r="E889" s="170"/>
      <c r="F889" s="170"/>
      <c r="G889" s="170"/>
      <c r="H889" s="170"/>
      <c r="I889" s="170"/>
      <c r="J889" s="170"/>
      <c r="K889" s="170"/>
      <c r="L889" s="170"/>
      <c r="M889" s="170"/>
      <c r="N889" s="170"/>
    </row>
    <row r="890" s="59" customFormat="1" ht="30" customHeight="1">
      <c r="A890" s="171"/>
      <c r="B890" s="170"/>
      <c r="C890" s="171"/>
      <c r="D890" s="172"/>
      <c r="E890" s="170"/>
      <c r="F890" s="170"/>
      <c r="G890" s="170"/>
      <c r="H890" s="170"/>
      <c r="I890" s="170"/>
      <c r="J890" s="170"/>
      <c r="K890" s="170"/>
      <c r="L890" s="170"/>
      <c r="M890" s="170"/>
      <c r="N890" s="170"/>
    </row>
    <row r="891" s="59" customFormat="1" ht="30" customHeight="1">
      <c r="A891" s="171"/>
      <c r="B891" s="170"/>
      <c r="C891" s="171"/>
      <c r="D891" s="172"/>
      <c r="E891" s="170"/>
      <c r="F891" s="170"/>
      <c r="G891" s="170"/>
      <c r="H891" s="170"/>
      <c r="I891" s="170"/>
      <c r="J891" s="170"/>
      <c r="K891" s="170"/>
      <c r="L891" s="170"/>
      <c r="M891" s="170"/>
      <c r="N891" s="170"/>
    </row>
    <row r="892" s="59" customFormat="1" ht="30" customHeight="1">
      <c r="A892" s="171"/>
      <c r="B892" s="170"/>
      <c r="C892" s="171"/>
      <c r="D892" s="172"/>
      <c r="E892" s="170"/>
      <c r="F892" s="170"/>
      <c r="G892" s="170"/>
      <c r="H892" s="170"/>
      <c r="I892" s="170"/>
      <c r="J892" s="170"/>
      <c r="K892" s="170"/>
      <c r="L892" s="170"/>
      <c r="M892" s="170"/>
      <c r="N892" s="170"/>
    </row>
    <row r="893" s="59" customFormat="1" ht="30" customHeight="1">
      <c r="A893" s="171"/>
      <c r="B893" s="170"/>
      <c r="C893" s="171"/>
      <c r="D893" s="172"/>
      <c r="E893" s="170"/>
      <c r="F893" s="170"/>
      <c r="G893" s="170"/>
      <c r="H893" s="170"/>
      <c r="I893" s="170"/>
      <c r="J893" s="170"/>
      <c r="K893" s="170"/>
      <c r="L893" s="170"/>
      <c r="M893" s="170"/>
      <c r="N893" s="170"/>
    </row>
    <row r="894" s="59" customFormat="1" ht="30" customHeight="1">
      <c r="A894" s="171"/>
      <c r="B894" s="170"/>
      <c r="C894" s="171"/>
      <c r="D894" s="172"/>
      <c r="E894" s="170"/>
      <c r="F894" s="170"/>
      <c r="G894" s="170"/>
      <c r="H894" s="170"/>
      <c r="I894" s="170"/>
      <c r="J894" s="170"/>
      <c r="K894" s="170"/>
      <c r="L894" s="170"/>
      <c r="M894" s="170"/>
      <c r="N894" s="170"/>
    </row>
    <row r="895" s="59" customFormat="1" ht="30" customHeight="1">
      <c r="A895" s="171"/>
      <c r="B895" s="170"/>
      <c r="C895" s="171"/>
      <c r="D895" s="172"/>
      <c r="E895" s="170"/>
      <c r="F895" s="170"/>
      <c r="G895" s="170"/>
      <c r="H895" s="170"/>
      <c r="I895" s="170"/>
      <c r="J895" s="170"/>
      <c r="K895" s="170"/>
      <c r="L895" s="170"/>
      <c r="M895" s="170"/>
      <c r="N895" s="170"/>
    </row>
    <row r="896" s="59" customFormat="1" ht="30" customHeight="1">
      <c r="A896" s="171"/>
      <c r="B896" s="170"/>
      <c r="C896" s="171"/>
      <c r="D896" s="172"/>
      <c r="E896" s="170"/>
      <c r="F896" s="170"/>
      <c r="G896" s="170"/>
      <c r="H896" s="170"/>
      <c r="I896" s="170"/>
      <c r="J896" s="170"/>
      <c r="K896" s="170"/>
      <c r="L896" s="170"/>
      <c r="M896" s="170"/>
      <c r="N896" s="170"/>
    </row>
    <row r="897" s="59" customFormat="1" ht="30" customHeight="1">
      <c r="A897" s="171"/>
      <c r="B897" s="170"/>
      <c r="C897" s="171"/>
      <c r="D897" s="172"/>
      <c r="E897" s="170"/>
      <c r="F897" s="170"/>
      <c r="G897" s="170"/>
      <c r="H897" s="170"/>
      <c r="I897" s="170"/>
      <c r="J897" s="170"/>
      <c r="K897" s="170"/>
      <c r="L897" s="170"/>
      <c r="M897" s="170"/>
      <c r="N897" s="170"/>
    </row>
    <row r="898" s="59" customFormat="1" ht="30" customHeight="1">
      <c r="A898" s="171"/>
      <c r="B898" s="170"/>
      <c r="C898" s="171"/>
      <c r="D898" s="172"/>
      <c r="E898" s="170"/>
      <c r="F898" s="170"/>
      <c r="G898" s="170"/>
      <c r="H898" s="170"/>
      <c r="I898" s="170"/>
      <c r="J898" s="170"/>
      <c r="K898" s="170"/>
      <c r="L898" s="170"/>
      <c r="M898" s="170"/>
      <c r="N898" s="170"/>
    </row>
    <row r="899" s="59" customFormat="1" ht="30" customHeight="1">
      <c r="A899" s="171"/>
      <c r="B899" s="170"/>
      <c r="C899" s="171"/>
      <c r="D899" s="172"/>
      <c r="E899" s="170"/>
      <c r="F899" s="170"/>
      <c r="G899" s="170"/>
      <c r="H899" s="170"/>
      <c r="I899" s="170"/>
      <c r="J899" s="170"/>
      <c r="K899" s="170"/>
      <c r="L899" s="170"/>
      <c r="M899" s="170"/>
      <c r="N899" s="170"/>
    </row>
    <row r="900" s="59" customFormat="1" ht="30" customHeight="1">
      <c r="A900" s="171"/>
      <c r="B900" s="170"/>
      <c r="C900" s="171"/>
      <c r="D900" s="172"/>
      <c r="E900" s="170"/>
      <c r="F900" s="170"/>
      <c r="G900" s="170"/>
      <c r="H900" s="170"/>
      <c r="I900" s="170"/>
      <c r="J900" s="170"/>
      <c r="K900" s="170"/>
      <c r="L900" s="170"/>
      <c r="M900" s="170"/>
      <c r="N900" s="170"/>
    </row>
    <row r="901" s="59" customFormat="1" ht="30" customHeight="1">
      <c r="A901" s="171"/>
      <c r="B901" s="170"/>
      <c r="C901" s="171"/>
      <c r="D901" s="172"/>
      <c r="E901" s="170"/>
      <c r="F901" s="170"/>
      <c r="G901" s="170"/>
      <c r="H901" s="170"/>
      <c r="I901" s="170"/>
      <c r="J901" s="170"/>
      <c r="K901" s="170"/>
      <c r="L901" s="170"/>
      <c r="M901" s="170"/>
      <c r="N901" s="170"/>
    </row>
    <row r="902" s="59" customFormat="1" ht="30" customHeight="1">
      <c r="A902" s="171"/>
      <c r="B902" s="170"/>
      <c r="C902" s="171"/>
      <c r="D902" s="172"/>
      <c r="E902" s="170"/>
      <c r="F902" s="170"/>
      <c r="G902" s="170"/>
      <c r="H902" s="170"/>
      <c r="I902" s="170"/>
      <c r="J902" s="170"/>
      <c r="K902" s="170"/>
      <c r="L902" s="170"/>
      <c r="M902" s="170"/>
      <c r="N902" s="170"/>
    </row>
    <row r="903" s="59" customFormat="1" ht="30" customHeight="1">
      <c r="A903" s="171"/>
      <c r="B903" s="170"/>
      <c r="C903" s="171"/>
      <c r="D903" s="172"/>
      <c r="E903" s="170"/>
      <c r="F903" s="170"/>
      <c r="G903" s="170"/>
      <c r="H903" s="170"/>
      <c r="I903" s="170"/>
      <c r="J903" s="170"/>
      <c r="K903" s="170"/>
      <c r="L903" s="170"/>
      <c r="M903" s="170"/>
      <c r="N903" s="170"/>
    </row>
    <row r="904" s="59" customFormat="1" ht="30" customHeight="1">
      <c r="A904" s="171"/>
      <c r="B904" s="170"/>
      <c r="C904" s="171"/>
      <c r="D904" s="172"/>
      <c r="E904" s="170"/>
      <c r="F904" s="170"/>
      <c r="G904" s="170"/>
      <c r="H904" s="170"/>
      <c r="I904" s="170"/>
      <c r="J904" s="170"/>
      <c r="K904" s="170"/>
      <c r="L904" s="170"/>
      <c r="M904" s="170"/>
      <c r="N904" s="170"/>
    </row>
    <row r="905" s="59" customFormat="1" ht="30" customHeight="1">
      <c r="A905" s="171"/>
      <c r="B905" s="170"/>
      <c r="C905" s="171"/>
      <c r="D905" s="172"/>
      <c r="E905" s="170"/>
      <c r="F905" s="170"/>
      <c r="G905" s="170"/>
      <c r="H905" s="170"/>
      <c r="I905" s="170"/>
      <c r="J905" s="170"/>
      <c r="K905" s="170"/>
      <c r="L905" s="170"/>
      <c r="M905" s="170"/>
      <c r="N905" s="170"/>
    </row>
    <row r="906" s="59" customFormat="1" ht="30" customHeight="1">
      <c r="A906" s="171"/>
      <c r="B906" s="170"/>
      <c r="C906" s="171"/>
      <c r="D906" s="172"/>
      <c r="E906" s="170"/>
      <c r="F906" s="170"/>
      <c r="G906" s="170"/>
      <c r="H906" s="170"/>
      <c r="I906" s="170"/>
      <c r="J906" s="170"/>
      <c r="K906" s="170"/>
      <c r="L906" s="170"/>
      <c r="M906" s="170"/>
      <c r="N906" s="170"/>
    </row>
    <row r="907" s="59" customFormat="1" ht="30" customHeight="1">
      <c r="A907" s="171"/>
      <c r="B907" s="170"/>
      <c r="C907" s="171"/>
      <c r="D907" s="172"/>
      <c r="E907" s="170"/>
      <c r="F907" s="170"/>
      <c r="G907" s="170"/>
      <c r="H907" s="170"/>
      <c r="I907" s="170"/>
      <c r="J907" s="170"/>
      <c r="K907" s="170"/>
      <c r="L907" s="170"/>
      <c r="M907" s="170"/>
      <c r="N907" s="170"/>
    </row>
    <row r="908" s="59" customFormat="1" ht="30" customHeight="1">
      <c r="A908" s="171"/>
      <c r="B908" s="170"/>
      <c r="C908" s="171"/>
      <c r="D908" s="172"/>
      <c r="E908" s="170"/>
      <c r="F908" s="170"/>
      <c r="G908" s="170"/>
      <c r="H908" s="170"/>
      <c r="I908" s="170"/>
      <c r="J908" s="170"/>
      <c r="K908" s="170"/>
      <c r="L908" s="170"/>
      <c r="M908" s="170"/>
      <c r="N908" s="170"/>
    </row>
    <row r="909" s="59" customFormat="1" ht="30" customHeight="1">
      <c r="A909" s="171"/>
      <c r="B909" s="170"/>
      <c r="C909" s="171"/>
      <c r="D909" s="172"/>
      <c r="E909" s="170"/>
      <c r="F909" s="170"/>
      <c r="G909" s="170"/>
      <c r="H909" s="170"/>
      <c r="I909" s="170"/>
      <c r="J909" s="170"/>
      <c r="K909" s="170"/>
      <c r="L909" s="170"/>
      <c r="M909" s="170"/>
      <c r="N909" s="170"/>
    </row>
    <row r="910" s="59" customFormat="1" ht="30" customHeight="1">
      <c r="A910" s="171"/>
      <c r="B910" s="170"/>
      <c r="C910" s="171"/>
      <c r="D910" s="172"/>
      <c r="E910" s="170"/>
      <c r="F910" s="170"/>
      <c r="G910" s="170"/>
      <c r="H910" s="170"/>
      <c r="I910" s="170"/>
      <c r="J910" s="170"/>
      <c r="K910" s="170"/>
      <c r="L910" s="170"/>
      <c r="M910" s="170"/>
      <c r="N910" s="170"/>
    </row>
    <row r="911" s="59" customFormat="1" ht="30" customHeight="1">
      <c r="A911" s="171"/>
      <c r="B911" s="170"/>
      <c r="C911" s="171"/>
      <c r="D911" s="172"/>
      <c r="E911" s="170"/>
      <c r="F911" s="170"/>
      <c r="G911" s="170"/>
      <c r="H911" s="170"/>
      <c r="I911" s="170"/>
      <c r="J911" s="170"/>
      <c r="K911" s="170"/>
      <c r="L911" s="170"/>
      <c r="M911" s="170"/>
      <c r="N911" s="170"/>
    </row>
    <row r="912" s="59" customFormat="1" ht="30" customHeight="1">
      <c r="A912" s="171"/>
      <c r="B912" s="170"/>
      <c r="C912" s="171"/>
      <c r="D912" s="172"/>
      <c r="E912" s="170"/>
      <c r="F912" s="170"/>
      <c r="G912" s="170"/>
      <c r="H912" s="170"/>
      <c r="I912" s="170"/>
      <c r="J912" s="170"/>
      <c r="K912" s="170"/>
      <c r="L912" s="170"/>
      <c r="M912" s="170"/>
      <c r="N912" s="170"/>
    </row>
    <row r="913" s="59" customFormat="1" ht="30" customHeight="1">
      <c r="A913" s="171"/>
      <c r="B913" s="170"/>
      <c r="C913" s="171"/>
      <c r="D913" s="172"/>
      <c r="E913" s="170"/>
      <c r="F913" s="170"/>
      <c r="G913" s="170"/>
      <c r="H913" s="170"/>
      <c r="I913" s="170"/>
      <c r="J913" s="170"/>
      <c r="K913" s="170"/>
      <c r="L913" s="170"/>
      <c r="M913" s="170"/>
      <c r="N913" s="170"/>
    </row>
    <row r="914" s="59" customFormat="1" ht="30" customHeight="1">
      <c r="A914" s="171"/>
      <c r="B914" s="170"/>
      <c r="C914" s="171"/>
      <c r="D914" s="172"/>
      <c r="E914" s="170"/>
      <c r="F914" s="170"/>
      <c r="G914" s="170"/>
      <c r="H914" s="170"/>
      <c r="I914" s="170"/>
      <c r="J914" s="170"/>
      <c r="K914" s="170"/>
      <c r="L914" s="170"/>
      <c r="M914" s="170"/>
      <c r="N914" s="170"/>
    </row>
    <row r="915" s="59" customFormat="1" ht="30" customHeight="1">
      <c r="A915" s="171"/>
      <c r="B915" s="170"/>
      <c r="C915" s="171"/>
      <c r="D915" s="172"/>
      <c r="E915" s="170"/>
      <c r="F915" s="170"/>
      <c r="G915" s="170"/>
      <c r="H915" s="170"/>
      <c r="I915" s="170"/>
      <c r="J915" s="170"/>
      <c r="K915" s="170"/>
      <c r="L915" s="170"/>
      <c r="M915" s="170"/>
      <c r="N915" s="170"/>
    </row>
    <row r="916" s="59" customFormat="1" ht="30" customHeight="1">
      <c r="A916" s="171"/>
      <c r="B916" s="170"/>
      <c r="C916" s="171"/>
      <c r="D916" s="172"/>
      <c r="E916" s="170"/>
      <c r="F916" s="170"/>
      <c r="G916" s="170"/>
      <c r="H916" s="170"/>
      <c r="I916" s="170"/>
      <c r="J916" s="170"/>
      <c r="K916" s="170"/>
      <c r="L916" s="170"/>
      <c r="M916" s="170"/>
      <c r="N916" s="170"/>
    </row>
    <row r="917" s="59" customFormat="1" ht="30" customHeight="1">
      <c r="A917" s="171"/>
      <c r="B917" s="170"/>
      <c r="C917" s="171"/>
      <c r="D917" s="172"/>
      <c r="E917" s="170"/>
      <c r="F917" s="170"/>
      <c r="G917" s="170"/>
      <c r="H917" s="170"/>
      <c r="I917" s="170"/>
      <c r="J917" s="170"/>
      <c r="K917" s="170"/>
      <c r="L917" s="170"/>
      <c r="M917" s="170"/>
      <c r="N917" s="170"/>
    </row>
    <row r="918" s="59" customFormat="1" ht="30" customHeight="1">
      <c r="A918" s="171"/>
      <c r="B918" s="170"/>
      <c r="C918" s="171"/>
      <c r="D918" s="172"/>
      <c r="E918" s="170"/>
      <c r="F918" s="170"/>
      <c r="G918" s="170"/>
      <c r="H918" s="170"/>
      <c r="I918" s="170"/>
      <c r="J918" s="170"/>
      <c r="K918" s="170"/>
      <c r="L918" s="170"/>
      <c r="M918" s="170"/>
      <c r="N918" s="170"/>
    </row>
    <row r="919" s="59" customFormat="1" ht="30" customHeight="1">
      <c r="A919" s="171"/>
      <c r="B919" s="170"/>
      <c r="C919" s="171"/>
      <c r="D919" s="172"/>
      <c r="E919" s="170"/>
      <c r="F919" s="170"/>
      <c r="G919" s="170"/>
      <c r="H919" s="170"/>
      <c r="I919" s="170"/>
      <c r="J919" s="170"/>
      <c r="K919" s="170"/>
      <c r="L919" s="170"/>
      <c r="M919" s="170"/>
      <c r="N919" s="170"/>
    </row>
    <row r="920" s="59" customFormat="1" ht="30" customHeight="1">
      <c r="A920" s="171"/>
      <c r="B920" s="170"/>
      <c r="C920" s="171"/>
      <c r="D920" s="172"/>
      <c r="E920" s="170"/>
      <c r="F920" s="170"/>
      <c r="G920" s="170"/>
      <c r="H920" s="170"/>
      <c r="I920" s="170"/>
      <c r="J920" s="170"/>
      <c r="K920" s="170"/>
      <c r="L920" s="170"/>
      <c r="M920" s="170"/>
      <c r="N920" s="170"/>
    </row>
    <row r="921" s="59" customFormat="1" ht="30" customHeight="1">
      <c r="A921" s="171"/>
      <c r="B921" s="170"/>
      <c r="C921" s="171"/>
      <c r="D921" s="172"/>
      <c r="E921" s="170"/>
      <c r="F921" s="170"/>
      <c r="G921" s="170"/>
      <c r="H921" s="170"/>
      <c r="I921" s="170"/>
      <c r="J921" s="170"/>
      <c r="K921" s="170"/>
      <c r="L921" s="170"/>
      <c r="M921" s="170"/>
      <c r="N921" s="170"/>
    </row>
    <row r="922" s="59" customFormat="1" ht="30" customHeight="1">
      <c r="A922" s="171"/>
      <c r="B922" s="170"/>
      <c r="C922" s="171"/>
      <c r="D922" s="172"/>
      <c r="E922" s="170"/>
      <c r="F922" s="170"/>
      <c r="G922" s="170"/>
      <c r="H922" s="170"/>
      <c r="I922" s="170"/>
      <c r="J922" s="170"/>
      <c r="K922" s="170"/>
      <c r="L922" s="170"/>
      <c r="M922" s="170"/>
      <c r="N922" s="170"/>
    </row>
    <row r="923" s="59" customFormat="1" ht="30" customHeight="1">
      <c r="A923" s="171"/>
      <c r="B923" s="170"/>
      <c r="C923" s="171"/>
      <c r="D923" s="172"/>
      <c r="E923" s="170"/>
      <c r="F923" s="170"/>
      <c r="G923" s="170"/>
      <c r="H923" s="170"/>
      <c r="I923" s="170"/>
      <c r="J923" s="170"/>
      <c r="K923" s="170"/>
      <c r="L923" s="170"/>
      <c r="M923" s="170"/>
      <c r="N923" s="170"/>
    </row>
    <row r="924" s="59" customFormat="1" ht="30" customHeight="1">
      <c r="A924" s="171"/>
      <c r="B924" s="170"/>
      <c r="C924" s="171"/>
      <c r="D924" s="172"/>
      <c r="E924" s="170"/>
      <c r="F924" s="170"/>
      <c r="G924" s="170"/>
      <c r="H924" s="170"/>
      <c r="I924" s="170"/>
      <c r="J924" s="170"/>
      <c r="K924" s="170"/>
      <c r="L924" s="170"/>
      <c r="M924" s="170"/>
      <c r="N924" s="170"/>
    </row>
    <row r="925" s="59" customFormat="1" ht="30" customHeight="1">
      <c r="A925" s="171"/>
      <c r="B925" s="170"/>
      <c r="C925" s="171"/>
      <c r="D925" s="172"/>
      <c r="E925" s="170"/>
      <c r="F925" s="170"/>
      <c r="G925" s="170"/>
      <c r="H925" s="170"/>
      <c r="I925" s="170"/>
      <c r="J925" s="170"/>
      <c r="K925" s="170"/>
      <c r="L925" s="170"/>
      <c r="M925" s="170"/>
      <c r="N925" s="170"/>
    </row>
    <row r="926" s="59" customFormat="1" ht="30" customHeight="1">
      <c r="A926" s="171"/>
      <c r="B926" s="170"/>
      <c r="C926" s="171"/>
      <c r="D926" s="172"/>
      <c r="E926" s="170"/>
      <c r="F926" s="170"/>
      <c r="G926" s="170"/>
      <c r="H926" s="170"/>
      <c r="I926" s="170"/>
      <c r="J926" s="170"/>
      <c r="K926" s="170"/>
      <c r="L926" s="170"/>
      <c r="M926" s="170"/>
      <c r="N926" s="170"/>
    </row>
    <row r="927" s="59" customFormat="1" ht="30" customHeight="1">
      <c r="A927" s="171"/>
      <c r="B927" s="170"/>
      <c r="C927" s="171"/>
      <c r="D927" s="172"/>
      <c r="E927" s="170"/>
      <c r="F927" s="170"/>
      <c r="G927" s="170"/>
      <c r="H927" s="170"/>
      <c r="I927" s="170"/>
      <c r="J927" s="170"/>
      <c r="K927" s="170"/>
      <c r="L927" s="170"/>
      <c r="M927" s="170"/>
      <c r="N927" s="170"/>
    </row>
    <row r="928" s="59" customFormat="1" ht="30" customHeight="1">
      <c r="A928" s="171"/>
      <c r="B928" s="170"/>
      <c r="C928" s="171"/>
      <c r="D928" s="172"/>
      <c r="E928" s="170"/>
      <c r="F928" s="170"/>
      <c r="G928" s="170"/>
      <c r="H928" s="170"/>
      <c r="I928" s="170"/>
      <c r="J928" s="170"/>
      <c r="K928" s="170"/>
      <c r="L928" s="170"/>
      <c r="M928" s="170"/>
      <c r="N928" s="170"/>
    </row>
    <row r="929" s="59" customFormat="1" ht="30" customHeight="1">
      <c r="A929" s="171"/>
      <c r="B929" s="170"/>
      <c r="C929" s="171"/>
      <c r="D929" s="172"/>
      <c r="E929" s="170"/>
      <c r="F929" s="170"/>
      <c r="G929" s="170"/>
      <c r="H929" s="170"/>
      <c r="I929" s="170"/>
      <c r="J929" s="170"/>
      <c r="K929" s="170"/>
      <c r="L929" s="170"/>
      <c r="M929" s="170"/>
      <c r="N929" s="170"/>
    </row>
    <row r="930" s="59" customFormat="1" ht="30" customHeight="1">
      <c r="A930" s="171"/>
      <c r="B930" s="170"/>
      <c r="C930" s="171"/>
      <c r="D930" s="172"/>
      <c r="E930" s="170"/>
      <c r="F930" s="170"/>
      <c r="G930" s="170"/>
      <c r="H930" s="170"/>
      <c r="I930" s="170"/>
      <c r="J930" s="170"/>
      <c r="K930" s="170"/>
      <c r="L930" s="170"/>
      <c r="M930" s="170"/>
      <c r="N930" s="170"/>
    </row>
    <row r="931" s="59" customFormat="1" ht="30" customHeight="1">
      <c r="A931" s="171"/>
      <c r="B931" s="170"/>
      <c r="C931" s="171"/>
      <c r="D931" s="172"/>
      <c r="E931" s="170"/>
      <c r="F931" s="170"/>
      <c r="G931" s="170"/>
      <c r="H931" s="170"/>
      <c r="I931" s="170"/>
      <c r="J931" s="170"/>
      <c r="K931" s="170"/>
      <c r="L931" s="170"/>
      <c r="M931" s="170"/>
      <c r="N931" s="170"/>
    </row>
    <row r="932" s="59" customFormat="1" ht="30" customHeight="1">
      <c r="A932" s="171"/>
      <c r="B932" s="170"/>
      <c r="C932" s="171"/>
      <c r="D932" s="172"/>
      <c r="E932" s="170"/>
      <c r="F932" s="170"/>
      <c r="G932" s="170"/>
      <c r="H932" s="170"/>
      <c r="I932" s="170"/>
      <c r="J932" s="170"/>
      <c r="K932" s="170"/>
      <c r="L932" s="170"/>
      <c r="M932" s="170"/>
      <c r="N932" s="170"/>
    </row>
    <row r="933" s="59" customFormat="1" ht="30" customHeight="1">
      <c r="A933" s="171"/>
      <c r="B933" s="170"/>
      <c r="C933" s="171"/>
      <c r="D933" s="172"/>
      <c r="E933" s="170"/>
      <c r="F933" s="170"/>
      <c r="G933" s="170"/>
      <c r="H933" s="170"/>
      <c r="I933" s="170"/>
      <c r="J933" s="170"/>
      <c r="K933" s="170"/>
      <c r="L933" s="170"/>
      <c r="M933" s="170"/>
      <c r="N933" s="170"/>
    </row>
    <row r="934" s="59" customFormat="1" ht="30" customHeight="1">
      <c r="A934" s="171"/>
      <c r="B934" s="170"/>
      <c r="C934" s="171"/>
      <c r="D934" s="172"/>
      <c r="E934" s="170"/>
      <c r="F934" s="170"/>
      <c r="G934" s="170"/>
      <c r="H934" s="170"/>
      <c r="I934" s="170"/>
      <c r="J934" s="170"/>
      <c r="K934" s="170"/>
      <c r="L934" s="170"/>
      <c r="M934" s="170"/>
      <c r="N934" s="170"/>
    </row>
    <row r="935" s="59" customFormat="1" ht="30" customHeight="1">
      <c r="A935" s="171"/>
      <c r="B935" s="170"/>
      <c r="C935" s="171"/>
      <c r="D935" s="172"/>
      <c r="E935" s="170"/>
      <c r="F935" s="170"/>
      <c r="G935" s="170"/>
      <c r="H935" s="170"/>
      <c r="I935" s="170"/>
      <c r="J935" s="170"/>
      <c r="K935" s="170"/>
      <c r="L935" s="170"/>
      <c r="M935" s="170"/>
      <c r="N935" s="170"/>
    </row>
    <row r="936" s="59" customFormat="1" ht="30" customHeight="1">
      <c r="A936" s="171"/>
      <c r="B936" s="170"/>
      <c r="C936" s="171"/>
      <c r="D936" s="172"/>
      <c r="E936" s="170"/>
      <c r="F936" s="170"/>
      <c r="G936" s="170"/>
      <c r="H936" s="170"/>
      <c r="I936" s="170"/>
      <c r="J936" s="170"/>
      <c r="K936" s="170"/>
      <c r="L936" s="170"/>
      <c r="M936" s="170"/>
      <c r="N936" s="170"/>
    </row>
    <row r="937" s="59" customFormat="1" ht="30" customHeight="1">
      <c r="A937" s="171"/>
      <c r="B937" s="170"/>
      <c r="C937" s="171"/>
      <c r="D937" s="172"/>
      <c r="E937" s="170"/>
      <c r="F937" s="170"/>
      <c r="G937" s="170"/>
      <c r="H937" s="170"/>
      <c r="I937" s="170"/>
      <c r="J937" s="170"/>
      <c r="K937" s="170"/>
      <c r="L937" s="170"/>
      <c r="M937" s="170"/>
      <c r="N937" s="170"/>
    </row>
    <row r="938" s="59" customFormat="1" ht="30" customHeight="1">
      <c r="A938" s="171"/>
      <c r="B938" s="170"/>
      <c r="C938" s="171"/>
      <c r="D938" s="172"/>
      <c r="E938" s="170"/>
      <c r="F938" s="170"/>
      <c r="G938" s="170"/>
      <c r="H938" s="170"/>
      <c r="I938" s="170"/>
      <c r="J938" s="170"/>
      <c r="K938" s="170"/>
      <c r="L938" s="170"/>
      <c r="M938" s="170"/>
      <c r="N938" s="170"/>
    </row>
    <row r="939" s="59" customFormat="1" ht="30" customHeight="1">
      <c r="A939" s="171"/>
      <c r="B939" s="170"/>
      <c r="C939" s="171"/>
      <c r="D939" s="172"/>
      <c r="E939" s="170"/>
      <c r="F939" s="170"/>
      <c r="G939" s="170"/>
      <c r="H939" s="170"/>
      <c r="I939" s="170"/>
      <c r="J939" s="170"/>
      <c r="K939" s="170"/>
      <c r="L939" s="170"/>
      <c r="M939" s="170"/>
      <c r="N939" s="170"/>
    </row>
    <row r="940" s="59" customFormat="1" ht="30" customHeight="1">
      <c r="A940" s="171"/>
      <c r="B940" s="170"/>
      <c r="C940" s="171"/>
      <c r="D940" s="172"/>
      <c r="E940" s="170"/>
      <c r="F940" s="170"/>
      <c r="G940" s="170"/>
      <c r="H940" s="170"/>
      <c r="I940" s="170"/>
      <c r="J940" s="170"/>
      <c r="K940" s="170"/>
      <c r="L940" s="170"/>
      <c r="M940" s="170"/>
      <c r="N940" s="170"/>
    </row>
    <row r="941" s="59" customFormat="1" ht="30" customHeight="1">
      <c r="A941" s="171"/>
      <c r="B941" s="170"/>
      <c r="C941" s="171"/>
      <c r="D941" s="172"/>
      <c r="E941" s="170"/>
      <c r="F941" s="170"/>
      <c r="G941" s="170"/>
      <c r="H941" s="170"/>
      <c r="I941" s="170"/>
      <c r="J941" s="170"/>
      <c r="K941" s="170"/>
      <c r="L941" s="170"/>
      <c r="M941" s="170"/>
      <c r="N941" s="170"/>
    </row>
    <row r="942" s="59" customFormat="1" ht="30" customHeight="1">
      <c r="A942" s="171"/>
      <c r="B942" s="170"/>
      <c r="C942" s="171"/>
      <c r="D942" s="172"/>
      <c r="E942" s="170"/>
      <c r="F942" s="170"/>
      <c r="G942" s="170"/>
      <c r="H942" s="170"/>
      <c r="I942" s="170"/>
      <c r="J942" s="170"/>
      <c r="K942" s="170"/>
      <c r="L942" s="170"/>
      <c r="M942" s="170"/>
      <c r="N942" s="170"/>
    </row>
    <row r="943" s="59" customFormat="1" ht="30" customHeight="1">
      <c r="A943" s="171"/>
      <c r="B943" s="170"/>
      <c r="C943" s="171"/>
      <c r="D943" s="172"/>
      <c r="E943" s="170"/>
      <c r="F943" s="170"/>
      <c r="G943" s="170"/>
      <c r="H943" s="170"/>
      <c r="I943" s="170"/>
      <c r="J943" s="170"/>
      <c r="K943" s="170"/>
      <c r="L943" s="170"/>
      <c r="M943" s="170"/>
      <c r="N943" s="170"/>
    </row>
    <row r="944" s="59" customFormat="1" ht="30" customHeight="1">
      <c r="A944" s="171"/>
      <c r="B944" s="170"/>
      <c r="C944" s="171"/>
      <c r="D944" s="172"/>
      <c r="E944" s="170"/>
      <c r="F944" s="170"/>
      <c r="G944" s="170"/>
      <c r="H944" s="170"/>
      <c r="I944" s="170"/>
      <c r="J944" s="170"/>
      <c r="K944" s="170"/>
      <c r="L944" s="170"/>
      <c r="M944" s="170"/>
      <c r="N944" s="170"/>
    </row>
    <row r="945" s="59" customFormat="1" ht="30" customHeight="1">
      <c r="A945" s="171"/>
      <c r="B945" s="170"/>
      <c r="C945" s="171"/>
      <c r="D945" s="172"/>
      <c r="E945" s="170"/>
      <c r="F945" s="170"/>
      <c r="G945" s="170"/>
      <c r="H945" s="170"/>
      <c r="I945" s="170"/>
      <c r="J945" s="170"/>
      <c r="K945" s="170"/>
      <c r="L945" s="170"/>
      <c r="M945" s="170"/>
      <c r="N945" s="170"/>
    </row>
    <row r="946" s="59" customFormat="1" ht="30" customHeight="1">
      <c r="A946" s="171"/>
      <c r="B946" s="170"/>
      <c r="C946" s="171"/>
      <c r="D946" s="172"/>
      <c r="E946" s="170"/>
      <c r="F946" s="170"/>
      <c r="G946" s="170"/>
      <c r="H946" s="170"/>
      <c r="I946" s="170"/>
      <c r="J946" s="170"/>
      <c r="K946" s="170"/>
      <c r="L946" s="170"/>
      <c r="M946" s="170"/>
      <c r="N946" s="170"/>
    </row>
    <row r="947" s="59" customFormat="1" ht="30" customHeight="1">
      <c r="A947" s="171"/>
      <c r="B947" s="170"/>
      <c r="C947" s="171"/>
      <c r="D947" s="172"/>
      <c r="E947" s="170"/>
      <c r="F947" s="170"/>
      <c r="G947" s="170"/>
      <c r="H947" s="170"/>
      <c r="I947" s="170"/>
      <c r="J947" s="170"/>
      <c r="K947" s="170"/>
      <c r="L947" s="170"/>
      <c r="M947" s="170"/>
      <c r="N947" s="170"/>
    </row>
    <row r="948" s="59" customFormat="1" ht="30" customHeight="1">
      <c r="A948" s="171"/>
      <c r="B948" s="170"/>
      <c r="C948" s="171"/>
      <c r="D948" s="172"/>
      <c r="E948" s="170"/>
      <c r="F948" s="170"/>
      <c r="G948" s="170"/>
      <c r="H948" s="170"/>
      <c r="I948" s="170"/>
      <c r="J948" s="170"/>
      <c r="K948" s="170"/>
      <c r="L948" s="170"/>
      <c r="M948" s="170"/>
      <c r="N948" s="170"/>
    </row>
    <row r="949" s="59" customFormat="1" ht="30" customHeight="1">
      <c r="A949" s="171"/>
      <c r="B949" s="170"/>
      <c r="C949" s="171"/>
      <c r="D949" s="172"/>
      <c r="E949" s="170"/>
      <c r="F949" s="170"/>
      <c r="G949" s="170"/>
      <c r="H949" s="170"/>
      <c r="I949" s="170"/>
      <c r="J949" s="170"/>
      <c r="K949" s="170"/>
      <c r="L949" s="170"/>
      <c r="M949" s="170"/>
      <c r="N949" s="170"/>
    </row>
    <row r="950" s="59" customFormat="1" ht="30" customHeight="1">
      <c r="A950" s="171"/>
      <c r="B950" s="170"/>
      <c r="C950" s="171"/>
      <c r="D950" s="172"/>
      <c r="E950" s="170"/>
      <c r="F950" s="170"/>
      <c r="G950" s="170"/>
      <c r="H950" s="170"/>
      <c r="I950" s="170"/>
      <c r="J950" s="170"/>
      <c r="K950" s="170"/>
      <c r="L950" s="170"/>
      <c r="M950" s="170"/>
      <c r="N950" s="170"/>
    </row>
    <row r="951" s="59" customFormat="1" ht="30" customHeight="1">
      <c r="A951" s="171"/>
      <c r="B951" s="170"/>
      <c r="C951" s="171"/>
      <c r="D951" s="172"/>
      <c r="E951" s="170"/>
      <c r="F951" s="170"/>
      <c r="G951" s="170"/>
      <c r="H951" s="170"/>
      <c r="I951" s="170"/>
      <c r="J951" s="170"/>
      <c r="K951" s="170"/>
      <c r="L951" s="170"/>
      <c r="M951" s="170"/>
      <c r="N951" s="170"/>
    </row>
    <row r="952" s="59" customFormat="1" ht="30" customHeight="1">
      <c r="A952" s="171"/>
      <c r="B952" s="170"/>
      <c r="C952" s="171"/>
      <c r="D952" s="172"/>
      <c r="E952" s="170"/>
      <c r="F952" s="170"/>
      <c r="G952" s="170"/>
      <c r="H952" s="170"/>
      <c r="I952" s="170"/>
      <c r="J952" s="170"/>
      <c r="K952" s="170"/>
      <c r="L952" s="170"/>
      <c r="M952" s="170"/>
      <c r="N952" s="170"/>
    </row>
    <row r="953" s="59" customFormat="1" ht="30" customHeight="1">
      <c r="A953" s="171"/>
      <c r="B953" s="170"/>
      <c r="C953" s="171"/>
      <c r="D953" s="172"/>
      <c r="E953" s="170"/>
      <c r="F953" s="170"/>
      <c r="G953" s="170"/>
      <c r="H953" s="170"/>
      <c r="I953" s="170"/>
      <c r="J953" s="170"/>
      <c r="K953" s="170"/>
      <c r="L953" s="170"/>
      <c r="M953" s="170"/>
      <c r="N953" s="170"/>
    </row>
    <row r="954" s="59" customFormat="1" ht="30" customHeight="1">
      <c r="A954" s="171"/>
      <c r="B954" s="170"/>
      <c r="C954" s="171"/>
      <c r="D954" s="172"/>
      <c r="E954" s="170"/>
      <c r="F954" s="170"/>
      <c r="G954" s="170"/>
      <c r="H954" s="170"/>
      <c r="I954" s="170"/>
      <c r="J954" s="170"/>
      <c r="K954" s="170"/>
      <c r="L954" s="170"/>
      <c r="M954" s="170"/>
      <c r="N954" s="170"/>
    </row>
    <row r="955" s="59" customFormat="1" ht="30" customHeight="1">
      <c r="A955" s="171"/>
      <c r="B955" s="170"/>
      <c r="C955" s="171"/>
      <c r="D955" s="172"/>
      <c r="E955" s="170"/>
      <c r="F955" s="170"/>
      <c r="G955" s="170"/>
      <c r="H955" s="170"/>
      <c r="I955" s="170"/>
      <c r="J955" s="170"/>
      <c r="K955" s="170"/>
      <c r="L955" s="170"/>
      <c r="M955" s="170"/>
      <c r="N955" s="170"/>
    </row>
    <row r="956" s="59" customFormat="1" ht="30" customHeight="1">
      <c r="A956" s="171"/>
      <c r="B956" s="170"/>
      <c r="C956" s="171"/>
      <c r="D956" s="172"/>
      <c r="E956" s="170"/>
      <c r="F956" s="170"/>
      <c r="G956" s="170"/>
      <c r="H956" s="170"/>
      <c r="I956" s="170"/>
      <c r="J956" s="170"/>
      <c r="K956" s="170"/>
      <c r="L956" s="170"/>
      <c r="M956" s="170"/>
      <c r="N956" s="170"/>
    </row>
    <row r="957" s="59" customFormat="1" ht="30" customHeight="1">
      <c r="A957" s="171"/>
      <c r="B957" s="170"/>
      <c r="C957" s="171"/>
      <c r="D957" s="172"/>
      <c r="E957" s="170"/>
      <c r="F957" s="170"/>
      <c r="G957" s="170"/>
      <c r="H957" s="170"/>
      <c r="I957" s="170"/>
      <c r="J957" s="170"/>
      <c r="K957" s="170"/>
      <c r="L957" s="170"/>
      <c r="M957" s="170"/>
      <c r="N957" s="170"/>
    </row>
    <row r="958" s="59" customFormat="1" ht="30" customHeight="1">
      <c r="A958" s="171"/>
      <c r="B958" s="170"/>
      <c r="C958" s="171"/>
      <c r="D958" s="172"/>
      <c r="E958" s="170"/>
      <c r="F958" s="170"/>
      <c r="G958" s="170"/>
      <c r="H958" s="170"/>
      <c r="I958" s="170"/>
      <c r="J958" s="170"/>
      <c r="K958" s="170"/>
      <c r="L958" s="170"/>
      <c r="M958" s="170"/>
      <c r="N958" s="170"/>
    </row>
    <row r="959" s="59" customFormat="1" ht="30" customHeight="1">
      <c r="A959" s="171"/>
      <c r="B959" s="170"/>
      <c r="C959" s="171"/>
      <c r="D959" s="172"/>
      <c r="E959" s="170"/>
      <c r="F959" s="170"/>
      <c r="G959" s="170"/>
      <c r="H959" s="170"/>
      <c r="I959" s="170"/>
      <c r="J959" s="170"/>
      <c r="K959" s="170"/>
      <c r="L959" s="170"/>
      <c r="M959" s="170"/>
      <c r="N959" s="170"/>
    </row>
    <row r="960" s="59" customFormat="1" ht="30" customHeight="1">
      <c r="A960" s="171"/>
      <c r="B960" s="170"/>
      <c r="C960" s="171"/>
      <c r="D960" s="172"/>
      <c r="E960" s="170"/>
      <c r="F960" s="170"/>
      <c r="G960" s="170"/>
      <c r="H960" s="170"/>
      <c r="I960" s="170"/>
      <c r="J960" s="170"/>
      <c r="K960" s="170"/>
      <c r="L960" s="170"/>
      <c r="M960" s="170"/>
      <c r="N960" s="170"/>
    </row>
    <row r="961" s="59" customFormat="1" ht="30" customHeight="1">
      <c r="A961" s="171"/>
      <c r="B961" s="170"/>
      <c r="C961" s="171"/>
      <c r="D961" s="172"/>
      <c r="E961" s="170"/>
      <c r="F961" s="170"/>
      <c r="G961" s="170"/>
      <c r="H961" s="170"/>
      <c r="I961" s="170"/>
      <c r="J961" s="170"/>
      <c r="K961" s="170"/>
      <c r="L961" s="170"/>
      <c r="M961" s="170"/>
      <c r="N961" s="170"/>
    </row>
    <row r="962" s="59" customFormat="1" ht="30" customHeight="1">
      <c r="A962" s="171"/>
      <c r="B962" s="170"/>
      <c r="C962" s="171"/>
      <c r="D962" s="172"/>
      <c r="E962" s="170"/>
      <c r="F962" s="170"/>
      <c r="G962" s="170"/>
      <c r="H962" s="170"/>
      <c r="I962" s="170"/>
      <c r="J962" s="170"/>
      <c r="K962" s="170"/>
      <c r="L962" s="170"/>
      <c r="M962" s="170"/>
      <c r="N962" s="170"/>
    </row>
    <row r="963" s="59" customFormat="1" ht="30" customHeight="1">
      <c r="A963" s="171"/>
      <c r="B963" s="170"/>
      <c r="C963" s="171"/>
      <c r="D963" s="172"/>
      <c r="E963" s="170"/>
      <c r="F963" s="170"/>
      <c r="G963" s="170"/>
      <c r="H963" s="170"/>
      <c r="I963" s="170"/>
      <c r="J963" s="170"/>
      <c r="K963" s="170"/>
      <c r="L963" s="170"/>
      <c r="M963" s="170"/>
      <c r="N963" s="170"/>
    </row>
    <row r="964" s="59" customFormat="1" ht="30" customHeight="1">
      <c r="A964" s="171"/>
      <c r="B964" s="170"/>
      <c r="C964" s="171"/>
      <c r="D964" s="172"/>
      <c r="E964" s="170"/>
      <c r="F964" s="170"/>
      <c r="G964" s="170"/>
      <c r="H964" s="170"/>
      <c r="I964" s="170"/>
      <c r="J964" s="170"/>
      <c r="K964" s="170"/>
      <c r="L964" s="170"/>
      <c r="M964" s="170"/>
      <c r="N964" s="170"/>
    </row>
    <row r="965" s="59" customFormat="1" ht="30" customHeight="1">
      <c r="A965" s="171"/>
      <c r="B965" s="170"/>
      <c r="C965" s="171"/>
      <c r="D965" s="172"/>
      <c r="E965" s="170"/>
      <c r="F965" s="170"/>
      <c r="G965" s="170"/>
      <c r="H965" s="170"/>
      <c r="I965" s="170"/>
      <c r="J965" s="170"/>
      <c r="K965" s="170"/>
      <c r="L965" s="170"/>
      <c r="M965" s="170"/>
      <c r="N965" s="170"/>
    </row>
    <row r="966" s="59" customFormat="1" ht="30" customHeight="1">
      <c r="A966" s="171"/>
      <c r="B966" s="170"/>
      <c r="C966" s="171"/>
      <c r="D966" s="172"/>
      <c r="E966" s="170"/>
      <c r="F966" s="170"/>
      <c r="G966" s="170"/>
      <c r="H966" s="170"/>
      <c r="I966" s="170"/>
      <c r="J966" s="170"/>
      <c r="K966" s="170"/>
      <c r="L966" s="170"/>
      <c r="M966" s="170"/>
      <c r="N966" s="170"/>
    </row>
    <row r="967" s="59" customFormat="1" ht="30" customHeight="1">
      <c r="A967" s="171"/>
      <c r="B967" s="170"/>
      <c r="C967" s="171"/>
      <c r="D967" s="172"/>
      <c r="E967" s="170"/>
      <c r="F967" s="170"/>
      <c r="G967" s="170"/>
      <c r="H967" s="170"/>
      <c r="I967" s="170"/>
      <c r="J967" s="170"/>
      <c r="K967" s="170"/>
      <c r="L967" s="170"/>
      <c r="M967" s="170"/>
      <c r="N967" s="170"/>
    </row>
    <row r="968" s="59" customFormat="1" ht="30" customHeight="1">
      <c r="A968" s="171"/>
      <c r="B968" s="170"/>
      <c r="C968" s="171"/>
      <c r="D968" s="172"/>
      <c r="E968" s="170"/>
      <c r="F968" s="170"/>
      <c r="G968" s="170"/>
      <c r="H968" s="170"/>
      <c r="I968" s="170"/>
      <c r="J968" s="170"/>
      <c r="K968" s="170"/>
      <c r="L968" s="170"/>
      <c r="M968" s="170"/>
      <c r="N968" s="170"/>
    </row>
    <row r="969" s="59" customFormat="1" ht="30" customHeight="1">
      <c r="A969" s="171"/>
      <c r="B969" s="170"/>
      <c r="C969" s="171"/>
      <c r="D969" s="172"/>
      <c r="E969" s="170"/>
      <c r="F969" s="170"/>
      <c r="G969" s="170"/>
      <c r="H969" s="170"/>
      <c r="I969" s="170"/>
      <c r="J969" s="170"/>
      <c r="K969" s="170"/>
      <c r="L969" s="170"/>
      <c r="M969" s="170"/>
      <c r="N969" s="170"/>
    </row>
    <row r="970" s="59" customFormat="1" ht="30" customHeight="1">
      <c r="A970" s="171"/>
      <c r="B970" s="170"/>
      <c r="C970" s="171"/>
      <c r="D970" s="172"/>
      <c r="E970" s="170"/>
      <c r="F970" s="170"/>
      <c r="G970" s="170"/>
      <c r="H970" s="170"/>
      <c r="I970" s="170"/>
      <c r="J970" s="170"/>
      <c r="K970" s="170"/>
      <c r="L970" s="170"/>
      <c r="M970" s="170"/>
      <c r="N970" s="170"/>
    </row>
    <row r="971" s="59" customFormat="1" ht="30" customHeight="1">
      <c r="A971" s="171"/>
      <c r="B971" s="170"/>
      <c r="C971" s="171"/>
      <c r="D971" s="172"/>
      <c r="E971" s="170"/>
      <c r="F971" s="170"/>
      <c r="G971" s="170"/>
      <c r="H971" s="170"/>
      <c r="I971" s="170"/>
      <c r="J971" s="170"/>
      <c r="K971" s="170"/>
      <c r="L971" s="170"/>
      <c r="M971" s="170"/>
      <c r="N971" s="170"/>
    </row>
    <row r="972" s="59" customFormat="1" ht="30" customHeight="1">
      <c r="A972" s="171"/>
      <c r="B972" s="170"/>
      <c r="C972" s="171"/>
      <c r="D972" s="172"/>
      <c r="E972" s="170"/>
      <c r="F972" s="170"/>
      <c r="G972" s="170"/>
      <c r="H972" s="170"/>
      <c r="I972" s="170"/>
      <c r="J972" s="170"/>
      <c r="K972" s="170"/>
      <c r="L972" s="170"/>
      <c r="M972" s="170"/>
      <c r="N972" s="170"/>
    </row>
    <row r="973" s="59" customFormat="1" ht="30" customHeight="1">
      <c r="A973" s="171"/>
      <c r="B973" s="170"/>
      <c r="C973" s="171"/>
      <c r="D973" s="172"/>
      <c r="E973" s="170"/>
      <c r="F973" s="170"/>
      <c r="G973" s="170"/>
      <c r="H973" s="170"/>
      <c r="I973" s="170"/>
      <c r="J973" s="170"/>
      <c r="K973" s="170"/>
      <c r="L973" s="170"/>
      <c r="M973" s="170"/>
      <c r="N973" s="170"/>
    </row>
    <row r="974" s="59" customFormat="1" ht="30" customHeight="1">
      <c r="A974" s="171"/>
      <c r="B974" s="170"/>
      <c r="C974" s="171"/>
      <c r="D974" s="172"/>
      <c r="E974" s="170"/>
      <c r="F974" s="170"/>
      <c r="G974" s="170"/>
      <c r="H974" s="170"/>
      <c r="I974" s="170"/>
      <c r="J974" s="170"/>
      <c r="K974" s="170"/>
      <c r="L974" s="170"/>
      <c r="M974" s="170"/>
      <c r="N974" s="170"/>
    </row>
    <row r="975" s="59" customFormat="1" ht="30" customHeight="1">
      <c r="A975" s="171"/>
      <c r="B975" s="170"/>
      <c r="C975" s="171"/>
      <c r="D975" s="172"/>
      <c r="E975" s="170"/>
      <c r="F975" s="170"/>
      <c r="G975" s="170"/>
      <c r="H975" s="170"/>
      <c r="I975" s="170"/>
      <c r="J975" s="170"/>
      <c r="K975" s="170"/>
      <c r="L975" s="170"/>
      <c r="M975" s="170"/>
      <c r="N975" s="170"/>
    </row>
    <row r="976" s="59" customFormat="1" ht="30" customHeight="1">
      <c r="A976" s="171"/>
      <c r="B976" s="170"/>
      <c r="C976" s="171"/>
      <c r="D976" s="172"/>
      <c r="E976" s="170"/>
      <c r="F976" s="170"/>
      <c r="G976" s="170"/>
      <c r="H976" s="170"/>
      <c r="I976" s="170"/>
      <c r="J976" s="170"/>
      <c r="K976" s="170"/>
      <c r="L976" s="170"/>
      <c r="M976" s="170"/>
      <c r="N976" s="170"/>
    </row>
    <row r="977" s="59" customFormat="1" ht="30" customHeight="1">
      <c r="A977" s="171"/>
      <c r="B977" s="170"/>
      <c r="C977" s="171"/>
      <c r="D977" s="172"/>
      <c r="E977" s="170"/>
      <c r="F977" s="170"/>
      <c r="G977" s="170"/>
      <c r="H977" s="170"/>
      <c r="I977" s="170"/>
      <c r="J977" s="170"/>
      <c r="K977" s="170"/>
      <c r="L977" s="170"/>
      <c r="M977" s="170"/>
      <c r="N977" s="170"/>
    </row>
    <row r="978" s="59" customFormat="1" ht="30" customHeight="1">
      <c r="A978" s="171"/>
      <c r="B978" s="170"/>
      <c r="C978" s="171"/>
      <c r="D978" s="172"/>
      <c r="E978" s="170"/>
      <c r="F978" s="170"/>
      <c r="G978" s="170"/>
      <c r="H978" s="170"/>
      <c r="I978" s="170"/>
      <c r="J978" s="170"/>
      <c r="K978" s="170"/>
      <c r="L978" s="170"/>
      <c r="M978" s="170"/>
      <c r="N978" s="170"/>
    </row>
    <row r="979" s="59" customFormat="1" ht="30" customHeight="1">
      <c r="A979" s="171"/>
      <c r="B979" s="170"/>
      <c r="C979" s="171"/>
      <c r="D979" s="172"/>
      <c r="E979" s="170"/>
      <c r="F979" s="170"/>
      <c r="G979" s="170"/>
      <c r="H979" s="170"/>
      <c r="I979" s="170"/>
      <c r="J979" s="170"/>
      <c r="K979" s="170"/>
      <c r="L979" s="170"/>
      <c r="M979" s="170"/>
      <c r="N979" s="170"/>
    </row>
    <row r="980" s="59" customFormat="1" ht="30" customHeight="1">
      <c r="A980" s="171"/>
      <c r="B980" s="170"/>
      <c r="C980" s="171"/>
      <c r="D980" s="172"/>
      <c r="E980" s="170"/>
      <c r="F980" s="170"/>
      <c r="G980" s="170"/>
      <c r="H980" s="170"/>
      <c r="I980" s="170"/>
      <c r="J980" s="170"/>
      <c r="K980" s="170"/>
      <c r="L980" s="170"/>
      <c r="M980" s="170"/>
      <c r="N980" s="170"/>
    </row>
    <row r="981" s="59" customFormat="1" ht="30" customHeight="1">
      <c r="A981" s="171"/>
      <c r="B981" s="170"/>
      <c r="C981" s="171"/>
      <c r="D981" s="172"/>
      <c r="E981" s="170"/>
      <c r="F981" s="170"/>
      <c r="G981" s="170"/>
      <c r="H981" s="170"/>
      <c r="I981" s="170"/>
      <c r="J981" s="170"/>
      <c r="K981" s="170"/>
      <c r="L981" s="170"/>
      <c r="M981" s="170"/>
      <c r="N981" s="170"/>
    </row>
    <row r="982" s="59" customFormat="1" ht="30" customHeight="1">
      <c r="A982" s="171"/>
      <c r="B982" s="170"/>
      <c r="C982" s="171"/>
      <c r="D982" s="172"/>
      <c r="E982" s="170"/>
      <c r="F982" s="170"/>
      <c r="G982" s="170"/>
      <c r="H982" s="170"/>
      <c r="I982" s="170"/>
      <c r="J982" s="170"/>
      <c r="K982" s="170"/>
      <c r="L982" s="170"/>
      <c r="M982" s="170"/>
      <c r="N982" s="170"/>
    </row>
    <row r="983" s="59" customFormat="1" ht="30" customHeight="1">
      <c r="A983" s="171"/>
      <c r="B983" s="170"/>
      <c r="C983" s="171"/>
      <c r="D983" s="172"/>
      <c r="E983" s="170"/>
      <c r="F983" s="170"/>
      <c r="G983" s="170"/>
      <c r="H983" s="170"/>
      <c r="I983" s="170"/>
      <c r="J983" s="170"/>
      <c r="K983" s="170"/>
      <c r="L983" s="170"/>
      <c r="M983" s="170"/>
      <c r="N983" s="170"/>
    </row>
    <row r="984" s="59" customFormat="1" ht="30" customHeight="1">
      <c r="A984" s="171"/>
      <c r="B984" s="170"/>
      <c r="C984" s="171"/>
      <c r="D984" s="172"/>
      <c r="E984" s="170"/>
      <c r="F984" s="170"/>
      <c r="G984" s="170"/>
      <c r="H984" s="170"/>
      <c r="I984" s="170"/>
      <c r="J984" s="170"/>
      <c r="K984" s="170"/>
      <c r="L984" s="170"/>
      <c r="M984" s="170"/>
      <c r="N984" s="170"/>
    </row>
    <row r="985" s="59" customFormat="1" ht="30" customHeight="1">
      <c r="A985" s="171"/>
      <c r="B985" s="170"/>
      <c r="C985" s="171"/>
      <c r="D985" s="172"/>
      <c r="E985" s="170"/>
      <c r="F985" s="170"/>
      <c r="G985" s="170"/>
      <c r="H985" s="170"/>
      <c r="I985" s="170"/>
      <c r="J985" s="170"/>
      <c r="K985" s="170"/>
      <c r="L985" s="170"/>
      <c r="M985" s="170"/>
      <c r="N985" s="170"/>
    </row>
    <row r="986" s="59" customFormat="1" ht="30" customHeight="1">
      <c r="A986" s="171"/>
      <c r="B986" s="170"/>
      <c r="C986" s="171"/>
      <c r="D986" s="172"/>
      <c r="E986" s="170"/>
      <c r="F986" s="170"/>
      <c r="G986" s="170"/>
      <c r="H986" s="170"/>
      <c r="I986" s="170"/>
      <c r="J986" s="170"/>
      <c r="K986" s="170"/>
      <c r="L986" s="170"/>
      <c r="M986" s="170"/>
      <c r="N986" s="170"/>
    </row>
    <row r="987" s="59" customFormat="1" ht="30" customHeight="1">
      <c r="A987" s="171"/>
      <c r="B987" s="170"/>
      <c r="C987" s="171"/>
      <c r="D987" s="172"/>
      <c r="E987" s="170"/>
      <c r="F987" s="170"/>
      <c r="G987" s="170"/>
      <c r="H987" s="170"/>
      <c r="I987" s="170"/>
      <c r="J987" s="170"/>
      <c r="K987" s="170"/>
      <c r="L987" s="170"/>
      <c r="M987" s="170"/>
      <c r="N987" s="170"/>
    </row>
    <row r="988" s="59" customFormat="1" ht="30" customHeight="1">
      <c r="A988" s="171"/>
      <c r="B988" s="170"/>
      <c r="C988" s="171"/>
      <c r="D988" s="172"/>
      <c r="E988" s="170"/>
      <c r="F988" s="170"/>
      <c r="G988" s="170"/>
      <c r="H988" s="170"/>
      <c r="I988" s="170"/>
      <c r="J988" s="170"/>
      <c r="K988" s="170"/>
      <c r="L988" s="170"/>
      <c r="M988" s="170"/>
      <c r="N988" s="170"/>
    </row>
    <row r="989" s="59" customFormat="1" ht="30" customHeight="1">
      <c r="A989" s="171"/>
      <c r="B989" s="170"/>
      <c r="C989" s="171"/>
      <c r="D989" s="172"/>
      <c r="E989" s="170"/>
      <c r="F989" s="170"/>
      <c r="G989" s="170"/>
      <c r="H989" s="170"/>
      <c r="I989" s="170"/>
      <c r="J989" s="170"/>
      <c r="K989" s="170"/>
      <c r="L989" s="170"/>
      <c r="M989" s="170"/>
      <c r="N989" s="170"/>
    </row>
    <row r="990" s="59" customFormat="1" ht="30" customHeight="1">
      <c r="A990" s="171"/>
      <c r="B990" s="170"/>
      <c r="C990" s="171"/>
      <c r="D990" s="172"/>
      <c r="E990" s="170"/>
      <c r="F990" s="170"/>
      <c r="G990" s="170"/>
      <c r="H990" s="170"/>
      <c r="I990" s="170"/>
      <c r="J990" s="170"/>
      <c r="K990" s="170"/>
      <c r="L990" s="170"/>
      <c r="M990" s="170"/>
      <c r="N990" s="170"/>
    </row>
    <row r="991" s="59" customFormat="1" ht="30" customHeight="1">
      <c r="A991" s="171"/>
      <c r="B991" s="170"/>
      <c r="C991" s="171"/>
      <c r="D991" s="172"/>
      <c r="E991" s="170"/>
      <c r="F991" s="170"/>
      <c r="G991" s="170"/>
      <c r="H991" s="170"/>
      <c r="I991" s="170"/>
      <c r="J991" s="170"/>
      <c r="K991" s="170"/>
      <c r="L991" s="170"/>
      <c r="M991" s="170"/>
      <c r="N991" s="170"/>
    </row>
    <row r="992" s="59" customFormat="1" ht="30" customHeight="1">
      <c r="A992" s="171"/>
      <c r="B992" s="170"/>
      <c r="C992" s="171"/>
      <c r="D992" s="172"/>
      <c r="E992" s="170"/>
      <c r="F992" s="170"/>
      <c r="G992" s="170"/>
      <c r="H992" s="170"/>
      <c r="I992" s="170"/>
      <c r="J992" s="170"/>
      <c r="K992" s="170"/>
      <c r="L992" s="170"/>
      <c r="M992" s="170"/>
      <c r="N992" s="170"/>
    </row>
    <row r="993" s="59" customFormat="1" ht="30" customHeight="1">
      <c r="A993" s="171"/>
      <c r="B993" s="170"/>
      <c r="C993" s="171"/>
      <c r="D993" s="172"/>
      <c r="E993" s="170"/>
      <c r="F993" s="170"/>
      <c r="G993" s="170"/>
      <c r="H993" s="170"/>
      <c r="I993" s="170"/>
      <c r="J993" s="170"/>
      <c r="K993" s="170"/>
      <c r="L993" s="170"/>
      <c r="M993" s="170"/>
      <c r="N993" s="170"/>
    </row>
    <row r="994" s="59" customFormat="1" ht="30" customHeight="1">
      <c r="A994" s="171"/>
      <c r="B994" s="170"/>
      <c r="C994" s="171"/>
      <c r="D994" s="172"/>
      <c r="E994" s="170"/>
      <c r="F994" s="170"/>
      <c r="G994" s="170"/>
      <c r="H994" s="170"/>
      <c r="I994" s="170"/>
      <c r="J994" s="170"/>
      <c r="K994" s="170"/>
      <c r="L994" s="170"/>
      <c r="M994" s="170"/>
      <c r="N994" s="170"/>
    </row>
    <row r="995" s="59" customFormat="1" ht="30" customHeight="1">
      <c r="A995" s="171"/>
      <c r="B995" s="170"/>
      <c r="C995" s="171"/>
      <c r="D995" s="172"/>
      <c r="E995" s="170"/>
      <c r="F995" s="170"/>
      <c r="G995" s="170"/>
      <c r="H995" s="170"/>
      <c r="I995" s="170"/>
      <c r="J995" s="170"/>
      <c r="K995" s="170"/>
      <c r="L995" s="170"/>
      <c r="M995" s="170"/>
      <c r="N995" s="170"/>
    </row>
    <row r="996" s="59" customFormat="1" ht="30" customHeight="1">
      <c r="A996" s="171"/>
      <c r="B996" s="170"/>
      <c r="C996" s="171"/>
      <c r="D996" s="172"/>
      <c r="E996" s="170"/>
      <c r="F996" s="170"/>
      <c r="G996" s="170"/>
      <c r="H996" s="170"/>
      <c r="I996" s="170"/>
      <c r="J996" s="170"/>
      <c r="K996" s="170"/>
      <c r="L996" s="170"/>
      <c r="M996" s="170"/>
      <c r="N996" s="170"/>
    </row>
    <row r="997" s="59" customFormat="1" ht="30" customHeight="1">
      <c r="A997" s="171"/>
      <c r="B997" s="170"/>
      <c r="C997" s="171"/>
      <c r="D997" s="172"/>
      <c r="E997" s="170"/>
      <c r="F997" s="170"/>
      <c r="G997" s="170"/>
      <c r="H997" s="170"/>
      <c r="I997" s="170"/>
      <c r="J997" s="170"/>
      <c r="K997" s="170"/>
      <c r="L997" s="170"/>
      <c r="M997" s="170"/>
      <c r="N997" s="170"/>
    </row>
    <row r="998" s="59" customFormat="1" ht="30" customHeight="1">
      <c r="A998" s="171"/>
      <c r="B998" s="170"/>
      <c r="C998" s="171"/>
      <c r="D998" s="172"/>
      <c r="E998" s="170"/>
      <c r="F998" s="170"/>
      <c r="G998" s="170"/>
      <c r="H998" s="170"/>
      <c r="I998" s="170"/>
      <c r="J998" s="170"/>
      <c r="K998" s="170"/>
      <c r="L998" s="170"/>
      <c r="M998" s="170"/>
      <c r="N998" s="170"/>
    </row>
    <row r="999" s="59" customFormat="1" ht="30" customHeight="1">
      <c r="A999" s="171"/>
      <c r="B999" s="170"/>
      <c r="C999" s="171"/>
      <c r="D999" s="172"/>
      <c r="E999" s="170"/>
      <c r="F999" s="170"/>
      <c r="G999" s="170"/>
      <c r="H999" s="170"/>
      <c r="I999" s="170"/>
      <c r="J999" s="170"/>
      <c r="K999" s="170"/>
      <c r="L999" s="170"/>
      <c r="M999" s="170"/>
      <c r="N999" s="170"/>
    </row>
    <row r="1000" s="59" customFormat="1" ht="30" customHeight="1">
      <c r="A1000" s="171"/>
      <c r="B1000" s="170"/>
      <c r="C1000" s="171"/>
      <c r="D1000" s="172"/>
      <c r="E1000" s="170"/>
      <c r="F1000" s="170"/>
      <c r="G1000" s="170"/>
      <c r="H1000" s="170"/>
      <c r="I1000" s="170"/>
      <c r="J1000" s="170"/>
      <c r="K1000" s="170"/>
      <c r="L1000" s="170"/>
      <c r="M1000" s="170"/>
      <c r="N1000" s="170"/>
    </row>
    <row r="1001" s="59" customFormat="1" ht="30" customHeight="1">
      <c r="A1001" s="171"/>
      <c r="B1001" s="170"/>
      <c r="C1001" s="171"/>
      <c r="D1001" s="172"/>
      <c r="E1001" s="170"/>
      <c r="F1001" s="170"/>
      <c r="G1001" s="170"/>
      <c r="H1001" s="170"/>
      <c r="I1001" s="170"/>
      <c r="J1001" s="170"/>
      <c r="K1001" s="170"/>
      <c r="L1001" s="170"/>
      <c r="M1001" s="170"/>
      <c r="N1001" s="170"/>
    </row>
    <row r="1002" s="59" customFormat="1" ht="30" customHeight="1">
      <c r="A1002" s="171"/>
      <c r="B1002" s="170"/>
      <c r="C1002" s="171"/>
      <c r="D1002" s="172"/>
      <c r="E1002" s="170"/>
      <c r="F1002" s="170"/>
      <c r="G1002" s="170"/>
      <c r="H1002" s="170"/>
      <c r="I1002" s="170"/>
      <c r="J1002" s="170"/>
      <c r="K1002" s="170"/>
      <c r="L1002" s="170"/>
      <c r="M1002" s="170"/>
      <c r="N1002" s="170"/>
    </row>
    <row r="1003" s="59" customFormat="1" ht="30" customHeight="1">
      <c r="A1003" s="171"/>
      <c r="B1003" s="170"/>
      <c r="C1003" s="171"/>
      <c r="D1003" s="172"/>
      <c r="E1003" s="170"/>
      <c r="F1003" s="170"/>
      <c r="G1003" s="170"/>
      <c r="H1003" s="170"/>
      <c r="I1003" s="170"/>
      <c r="J1003" s="170"/>
      <c r="K1003" s="170"/>
      <c r="L1003" s="170"/>
      <c r="M1003" s="170"/>
      <c r="N1003" s="170"/>
    </row>
    <row r="1004" s="59" customFormat="1" ht="30" customHeight="1">
      <c r="A1004" s="171"/>
      <c r="B1004" s="170"/>
      <c r="C1004" s="171"/>
      <c r="D1004" s="172"/>
      <c r="E1004" s="170"/>
      <c r="F1004" s="170"/>
      <c r="G1004" s="170"/>
      <c r="H1004" s="170"/>
      <c r="I1004" s="170"/>
      <c r="J1004" s="170"/>
      <c r="K1004" s="170"/>
      <c r="L1004" s="170"/>
      <c r="M1004" s="170"/>
      <c r="N1004" s="170"/>
    </row>
    <row r="1005" s="59" customFormat="1" ht="30" customHeight="1">
      <c r="A1005" s="171"/>
      <c r="B1005" s="170"/>
      <c r="C1005" s="171"/>
      <c r="D1005" s="172"/>
      <c r="E1005" s="170"/>
      <c r="F1005" s="170"/>
      <c r="G1005" s="170"/>
      <c r="H1005" s="170"/>
      <c r="I1005" s="170"/>
      <c r="J1005" s="170"/>
      <c r="K1005" s="170"/>
      <c r="L1005" s="170"/>
      <c r="M1005" s="170"/>
      <c r="N1005" s="170"/>
    </row>
    <row r="1006" s="59" customFormat="1" ht="30" customHeight="1">
      <c r="A1006" s="171"/>
      <c r="B1006" s="170"/>
      <c r="C1006" s="171"/>
      <c r="D1006" s="172"/>
      <c r="E1006" s="170"/>
      <c r="F1006" s="170"/>
      <c r="G1006" s="170"/>
      <c r="H1006" s="170"/>
      <c r="I1006" s="170"/>
      <c r="J1006" s="170"/>
      <c r="K1006" s="170"/>
      <c r="L1006" s="170"/>
      <c r="M1006" s="170"/>
      <c r="N1006" s="170"/>
    </row>
    <row r="1007" s="59" customFormat="1" ht="30" customHeight="1">
      <c r="A1007" s="171"/>
      <c r="B1007" s="170"/>
      <c r="C1007" s="171"/>
      <c r="D1007" s="172"/>
      <c r="E1007" s="170"/>
      <c r="F1007" s="170"/>
      <c r="G1007" s="170"/>
      <c r="H1007" s="170"/>
      <c r="I1007" s="170"/>
      <c r="J1007" s="170"/>
      <c r="K1007" s="170"/>
      <c r="L1007" s="170"/>
      <c r="M1007" s="170"/>
      <c r="N1007" s="170"/>
    </row>
    <row r="1008" s="59" customFormat="1" ht="30" customHeight="1">
      <c r="A1008" s="171"/>
      <c r="B1008" s="170"/>
      <c r="C1008" s="171"/>
      <c r="D1008" s="172"/>
      <c r="E1008" s="170"/>
      <c r="F1008" s="170"/>
      <c r="G1008" s="170"/>
      <c r="H1008" s="170"/>
      <c r="I1008" s="170"/>
      <c r="J1008" s="170"/>
      <c r="K1008" s="170"/>
      <c r="L1008" s="170"/>
      <c r="M1008" s="170"/>
      <c r="N1008" s="170"/>
    </row>
    <row r="1009" s="59" customFormat="1" ht="30" customHeight="1">
      <c r="A1009" s="171"/>
      <c r="B1009" s="170"/>
      <c r="C1009" s="171"/>
      <c r="D1009" s="172"/>
      <c r="E1009" s="170"/>
      <c r="F1009" s="170"/>
      <c r="G1009" s="170"/>
      <c r="H1009" s="170"/>
      <c r="I1009" s="170"/>
      <c r="J1009" s="170"/>
      <c r="K1009" s="170"/>
      <c r="L1009" s="170"/>
      <c r="M1009" s="170"/>
      <c r="N1009" s="170"/>
    </row>
    <row r="1010" s="59" customFormat="1" ht="30" customHeight="1">
      <c r="A1010" s="171"/>
      <c r="B1010" s="170"/>
      <c r="C1010" s="171"/>
      <c r="D1010" s="172"/>
      <c r="E1010" s="170"/>
      <c r="F1010" s="170"/>
      <c r="G1010" s="170"/>
      <c r="H1010" s="170"/>
      <c r="I1010" s="170"/>
      <c r="J1010" s="170"/>
      <c r="K1010" s="170"/>
      <c r="L1010" s="170"/>
      <c r="M1010" s="170"/>
      <c r="N1010" s="170"/>
    </row>
    <row r="1011" s="59" customFormat="1" ht="30" customHeight="1">
      <c r="A1011" s="171"/>
      <c r="B1011" s="170"/>
      <c r="C1011" s="171"/>
      <c r="D1011" s="172"/>
      <c r="E1011" s="170"/>
      <c r="F1011" s="170"/>
      <c r="G1011" s="170"/>
      <c r="H1011" s="170"/>
      <c r="I1011" s="170"/>
      <c r="J1011" s="170"/>
      <c r="K1011" s="170"/>
      <c r="L1011" s="170"/>
      <c r="M1011" s="170"/>
      <c r="N1011" s="170"/>
    </row>
    <row r="1012" s="59" customFormat="1" ht="30" customHeight="1">
      <c r="A1012" s="171"/>
      <c r="B1012" s="170"/>
      <c r="C1012" s="171"/>
      <c r="D1012" s="172"/>
      <c r="E1012" s="170"/>
      <c r="F1012" s="170"/>
      <c r="G1012" s="170"/>
      <c r="H1012" s="170"/>
      <c r="I1012" s="170"/>
      <c r="J1012" s="170"/>
      <c r="K1012" s="170"/>
      <c r="L1012" s="170"/>
      <c r="M1012" s="170"/>
      <c r="N1012" s="170"/>
    </row>
    <row r="1013" s="59" customFormat="1" ht="30" customHeight="1">
      <c r="A1013" s="171"/>
      <c r="B1013" s="170"/>
      <c r="C1013" s="171"/>
      <c r="D1013" s="172"/>
      <c r="E1013" s="170"/>
      <c r="F1013" s="170"/>
      <c r="G1013" s="170"/>
      <c r="H1013" s="170"/>
      <c r="I1013" s="170"/>
      <c r="J1013" s="170"/>
      <c r="K1013" s="170"/>
      <c r="L1013" s="170"/>
      <c r="M1013" s="170"/>
      <c r="N1013" s="170"/>
    </row>
    <row r="1014" s="59" customFormat="1" ht="30" customHeight="1">
      <c r="A1014" s="171"/>
      <c r="B1014" s="170"/>
      <c r="C1014" s="171"/>
      <c r="D1014" s="172"/>
      <c r="E1014" s="170"/>
      <c r="F1014" s="170"/>
      <c r="G1014" s="170"/>
      <c r="H1014" s="170"/>
      <c r="I1014" s="170"/>
      <c r="J1014" s="170"/>
      <c r="K1014" s="170"/>
      <c r="L1014" s="170"/>
      <c r="M1014" s="170"/>
      <c r="N1014" s="170"/>
    </row>
    <row r="1015" s="59" customFormat="1" ht="30" customHeight="1">
      <c r="A1015" s="171"/>
      <c r="B1015" s="170"/>
      <c r="C1015" s="171"/>
      <c r="D1015" s="172"/>
      <c r="E1015" s="170"/>
      <c r="F1015" s="170"/>
      <c r="G1015" s="170"/>
      <c r="H1015" s="170"/>
      <c r="I1015" s="170"/>
      <c r="J1015" s="170"/>
      <c r="K1015" s="170"/>
      <c r="L1015" s="170"/>
      <c r="M1015" s="170"/>
      <c r="N1015" s="170"/>
    </row>
    <row r="1016" s="59" customFormat="1" ht="30" customHeight="1">
      <c r="A1016" s="171"/>
      <c r="B1016" s="170"/>
      <c r="C1016" s="171"/>
      <c r="D1016" s="172"/>
      <c r="E1016" s="170"/>
      <c r="F1016" s="170"/>
      <c r="G1016" s="170"/>
      <c r="H1016" s="170"/>
      <c r="I1016" s="170"/>
      <c r="J1016" s="170"/>
      <c r="K1016" s="170"/>
      <c r="L1016" s="170"/>
      <c r="M1016" s="170"/>
      <c r="N1016" s="170"/>
    </row>
    <row r="1017" s="59" customFormat="1" ht="30" customHeight="1">
      <c r="A1017" s="171"/>
      <c r="B1017" s="170"/>
      <c r="C1017" s="171"/>
      <c r="D1017" s="172"/>
      <c r="E1017" s="170"/>
      <c r="F1017" s="170"/>
      <c r="G1017" s="170"/>
      <c r="H1017" s="170"/>
      <c r="I1017" s="170"/>
      <c r="J1017" s="170"/>
      <c r="K1017" s="170"/>
      <c r="L1017" s="170"/>
      <c r="M1017" s="170"/>
      <c r="N1017" s="170"/>
    </row>
    <row r="1018" s="59" customFormat="1" ht="30" customHeight="1">
      <c r="A1018" s="171"/>
      <c r="B1018" s="170"/>
      <c r="C1018" s="171"/>
      <c r="D1018" s="172"/>
      <c r="E1018" s="170"/>
      <c r="F1018" s="170"/>
      <c r="G1018" s="170"/>
      <c r="H1018" s="170"/>
      <c r="I1018" s="170"/>
      <c r="J1018" s="170"/>
      <c r="K1018" s="170"/>
      <c r="L1018" s="170"/>
      <c r="M1018" s="170"/>
      <c r="N1018" s="170"/>
    </row>
    <row r="1019" s="59" customFormat="1" ht="30" customHeight="1">
      <c r="A1019" s="171"/>
      <c r="B1019" s="170"/>
      <c r="C1019" s="171"/>
      <c r="D1019" s="172"/>
      <c r="E1019" s="170"/>
      <c r="F1019" s="170"/>
      <c r="G1019" s="170"/>
      <c r="H1019" s="170"/>
      <c r="I1019" s="170"/>
      <c r="J1019" s="170"/>
      <c r="K1019" s="170"/>
      <c r="L1019" s="170"/>
      <c r="M1019" s="170"/>
      <c r="N1019" s="170"/>
    </row>
    <row r="1020" s="59" customFormat="1" ht="30" customHeight="1">
      <c r="A1020" s="171"/>
      <c r="B1020" s="170"/>
      <c r="C1020" s="171"/>
      <c r="D1020" s="172"/>
      <c r="E1020" s="170"/>
      <c r="F1020" s="170"/>
      <c r="G1020" s="170"/>
      <c r="H1020" s="170"/>
      <c r="I1020" s="170"/>
      <c r="J1020" s="170"/>
      <c r="K1020" s="170"/>
      <c r="L1020" s="170"/>
      <c r="M1020" s="170"/>
      <c r="N1020" s="170"/>
    </row>
    <row r="1021" s="59" customFormat="1" ht="30" customHeight="1">
      <c r="A1021" s="171"/>
      <c r="B1021" s="170"/>
      <c r="C1021" s="171"/>
      <c r="D1021" s="172"/>
      <c r="E1021" s="170"/>
      <c r="F1021" s="170"/>
      <c r="G1021" s="170"/>
      <c r="H1021" s="170"/>
      <c r="I1021" s="170"/>
      <c r="J1021" s="170"/>
      <c r="K1021" s="170"/>
      <c r="L1021" s="170"/>
      <c r="M1021" s="170"/>
      <c r="N1021" s="170"/>
    </row>
    <row r="1022" s="59" customFormat="1" ht="30" customHeight="1">
      <c r="A1022" s="171"/>
      <c r="B1022" s="170"/>
      <c r="C1022" s="171"/>
      <c r="D1022" s="172"/>
      <c r="E1022" s="170"/>
      <c r="F1022" s="170"/>
      <c r="G1022" s="170"/>
      <c r="H1022" s="170"/>
      <c r="I1022" s="170"/>
      <c r="J1022" s="170"/>
      <c r="K1022" s="170"/>
      <c r="L1022" s="170"/>
      <c r="M1022" s="170"/>
      <c r="N1022" s="170"/>
    </row>
    <row r="1023" s="59" customFormat="1" ht="30" customHeight="1">
      <c r="A1023" s="171"/>
      <c r="B1023" s="170"/>
      <c r="C1023" s="171"/>
      <c r="D1023" s="172"/>
      <c r="E1023" s="170"/>
      <c r="F1023" s="170"/>
      <c r="G1023" s="170"/>
      <c r="H1023" s="170"/>
      <c r="I1023" s="170"/>
      <c r="J1023" s="170"/>
      <c r="K1023" s="170"/>
      <c r="L1023" s="170"/>
      <c r="M1023" s="170"/>
      <c r="N1023" s="170"/>
    </row>
    <row r="1024" s="59" customFormat="1" ht="30" customHeight="1">
      <c r="A1024" s="171"/>
      <c r="B1024" s="170"/>
      <c r="C1024" s="171"/>
      <c r="D1024" s="172"/>
      <c r="E1024" s="170"/>
      <c r="F1024" s="170"/>
      <c r="G1024" s="170"/>
      <c r="H1024" s="170"/>
      <c r="I1024" s="170"/>
      <c r="J1024" s="170"/>
      <c r="K1024" s="170"/>
      <c r="L1024" s="170"/>
      <c r="M1024" s="170"/>
      <c r="N1024" s="170"/>
    </row>
    <row r="1025" s="59" customFormat="1" ht="30" customHeight="1">
      <c r="A1025" s="171"/>
      <c r="B1025" s="170"/>
      <c r="C1025" s="171"/>
      <c r="D1025" s="172"/>
      <c r="E1025" s="170"/>
      <c r="F1025" s="170"/>
      <c r="G1025" s="170"/>
      <c r="H1025" s="170"/>
      <c r="I1025" s="170"/>
      <c r="J1025" s="170"/>
      <c r="K1025" s="170"/>
      <c r="L1025" s="170"/>
      <c r="M1025" s="170"/>
      <c r="N1025" s="170"/>
    </row>
    <row r="1026" s="59" customFormat="1" ht="30" customHeight="1">
      <c r="A1026" s="171"/>
      <c r="B1026" s="170"/>
      <c r="C1026" s="171"/>
      <c r="D1026" s="172"/>
      <c r="E1026" s="170"/>
      <c r="F1026" s="170"/>
      <c r="G1026" s="170"/>
      <c r="H1026" s="170"/>
      <c r="I1026" s="170"/>
      <c r="J1026" s="170"/>
      <c r="K1026" s="170"/>
      <c r="L1026" s="170"/>
      <c r="M1026" s="170"/>
      <c r="N1026" s="170"/>
    </row>
    <row r="1027" s="59" customFormat="1" ht="30" customHeight="1">
      <c r="A1027" s="171"/>
      <c r="B1027" s="170"/>
      <c r="C1027" s="171"/>
      <c r="D1027" s="172"/>
      <c r="E1027" s="170"/>
      <c r="F1027" s="170"/>
      <c r="G1027" s="170"/>
      <c r="H1027" s="170"/>
      <c r="I1027" s="170"/>
      <c r="J1027" s="170"/>
      <c r="K1027" s="170"/>
      <c r="L1027" s="170"/>
      <c r="M1027" s="170"/>
      <c r="N1027" s="170"/>
    </row>
    <row r="1028" s="59" customFormat="1" ht="30" customHeight="1">
      <c r="A1028" s="171"/>
      <c r="B1028" s="170"/>
      <c r="C1028" s="171"/>
      <c r="D1028" s="172"/>
      <c r="E1028" s="170"/>
      <c r="F1028" s="170"/>
      <c r="G1028" s="170"/>
      <c r="H1028" s="170"/>
      <c r="I1028" s="170"/>
      <c r="J1028" s="170"/>
      <c r="K1028" s="170"/>
      <c r="L1028" s="170"/>
      <c r="M1028" s="170"/>
      <c r="N1028" s="170"/>
    </row>
    <row r="1029" s="59" customFormat="1" ht="30" customHeight="1">
      <c r="A1029" s="171"/>
      <c r="B1029" s="170"/>
      <c r="C1029" s="171"/>
      <c r="D1029" s="172"/>
      <c r="E1029" s="170"/>
      <c r="F1029" s="170"/>
      <c r="G1029" s="170"/>
      <c r="H1029" s="170"/>
      <c r="I1029" s="170"/>
      <c r="J1029" s="170"/>
      <c r="K1029" s="170"/>
      <c r="L1029" s="170"/>
      <c r="M1029" s="170"/>
      <c r="N1029" s="170"/>
    </row>
    <row r="1030" s="59" customFormat="1" ht="30" customHeight="1">
      <c r="A1030" s="171"/>
      <c r="B1030" s="170"/>
      <c r="C1030" s="171"/>
      <c r="D1030" s="172"/>
      <c r="E1030" s="170"/>
      <c r="F1030" s="170"/>
      <c r="G1030" s="170"/>
      <c r="H1030" s="170"/>
      <c r="I1030" s="170"/>
      <c r="J1030" s="170"/>
      <c r="K1030" s="170"/>
      <c r="L1030" s="170"/>
      <c r="M1030" s="170"/>
      <c r="N1030" s="170"/>
    </row>
    <row r="1031" s="59" customFormat="1" ht="30" customHeight="1">
      <c r="A1031" s="171"/>
      <c r="B1031" s="170"/>
      <c r="C1031" s="171"/>
      <c r="D1031" s="172"/>
      <c r="E1031" s="170"/>
      <c r="F1031" s="170"/>
      <c r="G1031" s="170"/>
      <c r="H1031" s="170"/>
      <c r="I1031" s="170"/>
      <c r="J1031" s="170"/>
      <c r="K1031" s="170"/>
      <c r="L1031" s="170"/>
      <c r="M1031" s="170"/>
      <c r="N1031" s="170"/>
    </row>
    <row r="1032" s="59" customFormat="1" ht="30" customHeight="1">
      <c r="A1032" s="171"/>
      <c r="B1032" s="170"/>
      <c r="C1032" s="171"/>
      <c r="D1032" s="172"/>
      <c r="E1032" s="170"/>
      <c r="F1032" s="170"/>
      <c r="G1032" s="170"/>
      <c r="H1032" s="170"/>
      <c r="I1032" s="170"/>
      <c r="J1032" s="170"/>
      <c r="K1032" s="170"/>
      <c r="L1032" s="170"/>
      <c r="M1032" s="170"/>
      <c r="N1032" s="170"/>
    </row>
    <row r="1033" s="59" customFormat="1" ht="30" customHeight="1">
      <c r="A1033" s="171"/>
      <c r="B1033" s="170"/>
      <c r="C1033" s="171"/>
      <c r="D1033" s="172"/>
      <c r="E1033" s="170"/>
      <c r="F1033" s="170"/>
      <c r="G1033" s="170"/>
      <c r="H1033" s="170"/>
      <c r="I1033" s="170"/>
      <c r="J1033" s="170"/>
      <c r="K1033" s="170"/>
      <c r="L1033" s="170"/>
      <c r="M1033" s="170"/>
      <c r="N1033" s="170"/>
    </row>
    <row r="1034" s="59" customFormat="1" ht="30" customHeight="1">
      <c r="A1034" s="171"/>
      <c r="B1034" s="170"/>
      <c r="C1034" s="171"/>
      <c r="D1034" s="172"/>
      <c r="E1034" s="170"/>
      <c r="F1034" s="170"/>
      <c r="G1034" s="170"/>
      <c r="H1034" s="170"/>
      <c r="I1034" s="170"/>
      <c r="J1034" s="170"/>
      <c r="K1034" s="170"/>
      <c r="L1034" s="170"/>
      <c r="M1034" s="170"/>
      <c r="N1034" s="170"/>
    </row>
    <row r="1035" s="59" customFormat="1" ht="30" customHeight="1">
      <c r="A1035" s="171"/>
      <c r="B1035" s="170"/>
      <c r="C1035" s="171"/>
      <c r="D1035" s="172"/>
      <c r="E1035" s="170"/>
      <c r="F1035" s="170"/>
      <c r="G1035" s="170"/>
      <c r="H1035" s="170"/>
      <c r="I1035" s="170"/>
      <c r="J1035" s="170"/>
      <c r="K1035" s="170"/>
      <c r="L1035" s="170"/>
      <c r="M1035" s="170"/>
      <c r="N1035" s="170"/>
    </row>
    <row r="1036" s="59" customFormat="1" ht="30" customHeight="1">
      <c r="A1036" s="171"/>
      <c r="B1036" s="170"/>
      <c r="C1036" s="171"/>
      <c r="D1036" s="172"/>
      <c r="E1036" s="170"/>
      <c r="F1036" s="170"/>
      <c r="G1036" s="170"/>
      <c r="H1036" s="170"/>
      <c r="I1036" s="170"/>
      <c r="J1036" s="170"/>
      <c r="K1036" s="170"/>
      <c r="L1036" s="170"/>
      <c r="M1036" s="170"/>
      <c r="N1036" s="170"/>
    </row>
    <row r="1037" s="59" customFormat="1" ht="30" customHeight="1">
      <c r="A1037" s="171"/>
      <c r="B1037" s="170"/>
      <c r="C1037" s="171"/>
      <c r="D1037" s="172"/>
      <c r="E1037" s="170"/>
      <c r="F1037" s="170"/>
      <c r="G1037" s="170"/>
      <c r="H1037" s="170"/>
      <c r="I1037" s="170"/>
      <c r="J1037" s="170"/>
      <c r="K1037" s="170"/>
      <c r="L1037" s="170"/>
      <c r="M1037" s="170"/>
      <c r="N1037" s="170"/>
    </row>
    <row r="1038" s="59" customFormat="1" ht="30" customHeight="1">
      <c r="A1038" s="171"/>
      <c r="B1038" s="170"/>
      <c r="C1038" s="171"/>
      <c r="D1038" s="172"/>
      <c r="E1038" s="170"/>
      <c r="F1038" s="170"/>
      <c r="G1038" s="170"/>
      <c r="H1038" s="170"/>
      <c r="I1038" s="170"/>
      <c r="J1038" s="170"/>
      <c r="K1038" s="170"/>
      <c r="L1038" s="170"/>
      <c r="M1038" s="170"/>
      <c r="N1038" s="170"/>
    </row>
    <row r="1039" s="59" customFormat="1" ht="30" customHeight="1">
      <c r="A1039" s="171"/>
      <c r="B1039" s="170"/>
      <c r="C1039" s="171"/>
      <c r="D1039" s="172"/>
      <c r="E1039" s="170"/>
      <c r="F1039" s="170"/>
      <c r="G1039" s="170"/>
      <c r="H1039" s="170"/>
      <c r="I1039" s="170"/>
      <c r="J1039" s="170"/>
      <c r="K1039" s="170"/>
      <c r="L1039" s="170"/>
      <c r="M1039" s="170"/>
      <c r="N1039" s="170"/>
    </row>
    <row r="1040" s="59" customFormat="1" ht="30" customHeight="1">
      <c r="A1040" s="171"/>
      <c r="B1040" s="170"/>
      <c r="C1040" s="171"/>
      <c r="D1040" s="172"/>
      <c r="E1040" s="170"/>
      <c r="F1040" s="170"/>
      <c r="G1040" s="170"/>
      <c r="H1040" s="170"/>
      <c r="I1040" s="170"/>
      <c r="J1040" s="170"/>
      <c r="K1040" s="170"/>
      <c r="L1040" s="170"/>
      <c r="M1040" s="170"/>
      <c r="N1040" s="170"/>
    </row>
    <row r="1041" s="59" customFormat="1" ht="30" customHeight="1">
      <c r="A1041" s="171"/>
      <c r="B1041" s="170"/>
      <c r="C1041" s="171"/>
      <c r="D1041" s="172"/>
      <c r="E1041" s="170"/>
      <c r="F1041" s="170"/>
      <c r="G1041" s="170"/>
      <c r="H1041" s="170"/>
      <c r="I1041" s="170"/>
      <c r="J1041" s="170"/>
      <c r="K1041" s="170"/>
      <c r="L1041" s="170"/>
      <c r="M1041" s="170"/>
      <c r="N1041" s="170"/>
    </row>
    <row r="1042" s="59" customFormat="1" ht="30" customHeight="1">
      <c r="A1042" s="171"/>
      <c r="B1042" s="170"/>
      <c r="C1042" s="171"/>
      <c r="D1042" s="172"/>
      <c r="E1042" s="170"/>
      <c r="F1042" s="170"/>
      <c r="G1042" s="170"/>
      <c r="H1042" s="170"/>
      <c r="I1042" s="170"/>
      <c r="J1042" s="170"/>
      <c r="K1042" s="170"/>
      <c r="L1042" s="170"/>
      <c r="M1042" s="170"/>
      <c r="N1042" s="170"/>
    </row>
    <row r="1043" s="59" customFormat="1" ht="30" customHeight="1">
      <c r="A1043" s="171"/>
      <c r="B1043" s="170"/>
      <c r="C1043" s="171"/>
      <c r="D1043" s="172"/>
      <c r="E1043" s="170"/>
      <c r="F1043" s="170"/>
      <c r="G1043" s="170"/>
      <c r="H1043" s="170"/>
      <c r="I1043" s="170"/>
      <c r="J1043" s="170"/>
      <c r="K1043" s="170"/>
      <c r="L1043" s="170"/>
      <c r="M1043" s="170"/>
      <c r="N1043" s="170"/>
    </row>
    <row r="1044" s="59" customFormat="1" ht="30" customHeight="1">
      <c r="A1044" s="171"/>
      <c r="B1044" s="170"/>
      <c r="C1044" s="171"/>
      <c r="D1044" s="172"/>
      <c r="E1044" s="170"/>
      <c r="F1044" s="170"/>
      <c r="G1044" s="170"/>
      <c r="H1044" s="170"/>
      <c r="I1044" s="170"/>
      <c r="J1044" s="170"/>
      <c r="K1044" s="170"/>
      <c r="L1044" s="170"/>
      <c r="M1044" s="170"/>
      <c r="N1044" s="170"/>
    </row>
    <row r="1045" s="59" customFormat="1" ht="30" customHeight="1">
      <c r="A1045" s="171"/>
      <c r="B1045" s="170"/>
      <c r="C1045" s="171"/>
      <c r="D1045" s="172"/>
      <c r="E1045" s="170"/>
      <c r="F1045" s="170"/>
      <c r="G1045" s="170"/>
      <c r="H1045" s="170"/>
      <c r="I1045" s="170"/>
      <c r="J1045" s="170"/>
      <c r="K1045" s="170"/>
      <c r="L1045" s="170"/>
      <c r="M1045" s="170"/>
      <c r="N1045" s="170"/>
    </row>
    <row r="1046" s="59" customFormat="1" ht="30" customHeight="1">
      <c r="A1046" s="171"/>
      <c r="B1046" s="170"/>
      <c r="C1046" s="171"/>
      <c r="D1046" s="172"/>
      <c r="E1046" s="170"/>
      <c r="F1046" s="170"/>
      <c r="G1046" s="170"/>
      <c r="H1046" s="170"/>
      <c r="I1046" s="170"/>
      <c r="J1046" s="170"/>
      <c r="K1046" s="170"/>
      <c r="L1046" s="170"/>
      <c r="M1046" s="170"/>
      <c r="N1046" s="170"/>
    </row>
    <row r="1047" s="59" customFormat="1" ht="30" customHeight="1">
      <c r="A1047" s="171"/>
      <c r="B1047" s="170"/>
      <c r="C1047" s="171"/>
      <c r="D1047" s="172"/>
      <c r="E1047" s="170"/>
      <c r="F1047" s="170"/>
      <c r="G1047" s="170"/>
      <c r="H1047" s="170"/>
      <c r="I1047" s="170"/>
      <c r="J1047" s="170"/>
      <c r="K1047" s="170"/>
      <c r="L1047" s="170"/>
      <c r="M1047" s="170"/>
      <c r="N1047" s="170"/>
    </row>
    <row r="1048" s="59" customFormat="1" ht="30" customHeight="1">
      <c r="A1048" s="171"/>
      <c r="B1048" s="170"/>
      <c r="C1048" s="171"/>
      <c r="D1048" s="172"/>
      <c r="E1048" s="170"/>
      <c r="F1048" s="170"/>
      <c r="G1048" s="170"/>
      <c r="H1048" s="170"/>
      <c r="I1048" s="170"/>
      <c r="J1048" s="170"/>
      <c r="K1048" s="170"/>
      <c r="L1048" s="170"/>
      <c r="M1048" s="170"/>
      <c r="N1048" s="170"/>
    </row>
    <row r="1049" s="59" customFormat="1" ht="30" customHeight="1">
      <c r="A1049" s="171"/>
      <c r="B1049" s="170"/>
      <c r="C1049" s="171"/>
      <c r="D1049" s="172"/>
      <c r="E1049" s="170"/>
      <c r="F1049" s="170"/>
      <c r="G1049" s="170"/>
      <c r="H1049" s="170"/>
      <c r="I1049" s="170"/>
      <c r="J1049" s="170"/>
      <c r="K1049" s="170"/>
      <c r="L1049" s="170"/>
      <c r="M1049" s="170"/>
      <c r="N1049" s="170"/>
    </row>
    <row r="1050" s="59" customFormat="1" ht="30" customHeight="1">
      <c r="A1050" s="171"/>
      <c r="B1050" s="170"/>
      <c r="C1050" s="171"/>
      <c r="D1050" s="172"/>
      <c r="E1050" s="170"/>
      <c r="F1050" s="170"/>
      <c r="G1050" s="170"/>
      <c r="H1050" s="170"/>
      <c r="I1050" s="170"/>
      <c r="J1050" s="170"/>
      <c r="K1050" s="170"/>
      <c r="L1050" s="170"/>
      <c r="M1050" s="170"/>
      <c r="N1050" s="170"/>
    </row>
    <row r="1051" s="59" customFormat="1" ht="30" customHeight="1">
      <c r="A1051" s="171"/>
      <c r="B1051" s="170"/>
      <c r="C1051" s="171"/>
      <c r="D1051" s="172"/>
      <c r="E1051" s="170"/>
      <c r="F1051" s="170"/>
      <c r="G1051" s="170"/>
      <c r="H1051" s="170"/>
      <c r="I1051" s="170"/>
      <c r="J1051" s="170"/>
      <c r="K1051" s="170"/>
      <c r="L1051" s="170"/>
      <c r="M1051" s="170"/>
      <c r="N1051" s="170"/>
    </row>
    <row r="1052" s="59" customFormat="1" ht="30" customHeight="1">
      <c r="A1052" s="171"/>
      <c r="B1052" s="170"/>
      <c r="C1052" s="171"/>
      <c r="D1052" s="172"/>
      <c r="E1052" s="170"/>
      <c r="F1052" s="170"/>
      <c r="G1052" s="170"/>
      <c r="H1052" s="170"/>
      <c r="I1052" s="170"/>
      <c r="J1052" s="170"/>
      <c r="K1052" s="170"/>
      <c r="L1052" s="170"/>
      <c r="M1052" s="170"/>
      <c r="N1052" s="170"/>
    </row>
    <row r="1053" s="59" customFormat="1" ht="30" customHeight="1">
      <c r="A1053" s="171"/>
      <c r="B1053" s="170"/>
      <c r="C1053" s="171"/>
      <c r="D1053" s="172"/>
      <c r="E1053" s="170"/>
      <c r="F1053" s="170"/>
      <c r="G1053" s="170"/>
      <c r="H1053" s="170"/>
      <c r="I1053" s="170"/>
      <c r="J1053" s="170"/>
      <c r="K1053" s="170"/>
      <c r="L1053" s="170"/>
      <c r="M1053" s="170"/>
      <c r="N1053" s="170"/>
    </row>
    <row r="1054" s="59" customFormat="1" ht="30" customHeight="1">
      <c r="A1054" s="171"/>
      <c r="B1054" s="170"/>
      <c r="C1054" s="171"/>
      <c r="D1054" s="172"/>
      <c r="E1054" s="170"/>
      <c r="F1054" s="170"/>
      <c r="G1054" s="170"/>
      <c r="H1054" s="170"/>
      <c r="I1054" s="170"/>
      <c r="J1054" s="170"/>
      <c r="K1054" s="170"/>
      <c r="L1054" s="170"/>
      <c r="M1054" s="170"/>
      <c r="N1054" s="170"/>
    </row>
    <row r="1055" s="59" customFormat="1" ht="30" customHeight="1">
      <c r="A1055" s="171"/>
      <c r="B1055" s="170"/>
      <c r="C1055" s="171"/>
      <c r="D1055" s="172"/>
      <c r="E1055" s="170"/>
      <c r="F1055" s="170"/>
      <c r="G1055" s="170"/>
      <c r="H1055" s="170"/>
      <c r="I1055" s="170"/>
      <c r="J1055" s="170"/>
      <c r="K1055" s="170"/>
      <c r="L1055" s="170"/>
      <c r="M1055" s="170"/>
      <c r="N1055" s="170"/>
    </row>
    <row r="1056" s="59" customFormat="1" ht="30" customHeight="1">
      <c r="A1056" s="171"/>
      <c r="B1056" s="170"/>
      <c r="C1056" s="171"/>
      <c r="D1056" s="172"/>
      <c r="E1056" s="170"/>
      <c r="F1056" s="170"/>
      <c r="G1056" s="170"/>
      <c r="H1056" s="170"/>
      <c r="I1056" s="170"/>
      <c r="J1056" s="170"/>
      <c r="K1056" s="170"/>
      <c r="L1056" s="170"/>
      <c r="M1056" s="170"/>
      <c r="N1056" s="170"/>
    </row>
    <row r="1057" s="59" customFormat="1" ht="30" customHeight="1">
      <c r="A1057" s="171"/>
      <c r="B1057" s="170"/>
      <c r="C1057" s="171"/>
      <c r="D1057" s="172"/>
      <c r="E1057" s="170"/>
      <c r="F1057" s="170"/>
      <c r="G1057" s="170"/>
      <c r="H1057" s="170"/>
      <c r="I1057" s="170"/>
      <c r="J1057" s="170"/>
      <c r="K1057" s="170"/>
      <c r="L1057" s="170"/>
      <c r="M1057" s="170"/>
      <c r="N1057" s="170"/>
    </row>
    <row r="1058" s="59" customFormat="1" ht="30" customHeight="1">
      <c r="A1058" s="171"/>
      <c r="B1058" s="170"/>
      <c r="C1058" s="171"/>
      <c r="D1058" s="172"/>
      <c r="E1058" s="170"/>
      <c r="F1058" s="170"/>
      <c r="G1058" s="170"/>
      <c r="H1058" s="170"/>
      <c r="I1058" s="170"/>
      <c r="J1058" s="170"/>
      <c r="K1058" s="170"/>
      <c r="L1058" s="170"/>
      <c r="M1058" s="170"/>
      <c r="N1058" s="170"/>
    </row>
    <row r="1059" s="59" customFormat="1" ht="30" customHeight="1">
      <c r="A1059" s="171"/>
      <c r="B1059" s="170"/>
      <c r="C1059" s="171"/>
      <c r="D1059" s="172"/>
      <c r="E1059" s="170"/>
      <c r="F1059" s="170"/>
      <c r="G1059" s="170"/>
      <c r="H1059" s="170"/>
      <c r="I1059" s="170"/>
      <c r="J1059" s="170"/>
      <c r="K1059" s="170"/>
      <c r="L1059" s="170"/>
      <c r="M1059" s="170"/>
      <c r="N1059" s="170"/>
    </row>
    <row r="1060" s="59" customFormat="1" ht="30" customHeight="1">
      <c r="A1060" s="171"/>
      <c r="B1060" s="170"/>
      <c r="C1060" s="171"/>
      <c r="D1060" s="172"/>
      <c r="E1060" s="170"/>
      <c r="F1060" s="170"/>
      <c r="G1060" s="170"/>
      <c r="H1060" s="170"/>
      <c r="I1060" s="170"/>
      <c r="J1060" s="170"/>
      <c r="K1060" s="170"/>
      <c r="L1060" s="170"/>
      <c r="M1060" s="170"/>
      <c r="N1060" s="170"/>
    </row>
    <row r="1061" s="59" customFormat="1" ht="30" customHeight="1">
      <c r="A1061" s="171"/>
      <c r="B1061" s="170"/>
      <c r="C1061" s="171"/>
      <c r="D1061" s="172"/>
      <c r="E1061" s="170"/>
      <c r="F1061" s="170"/>
      <c r="G1061" s="170"/>
      <c r="H1061" s="170"/>
      <c r="I1061" s="170"/>
      <c r="J1061" s="170"/>
      <c r="K1061" s="170"/>
      <c r="L1061" s="170"/>
      <c r="M1061" s="170"/>
      <c r="N1061" s="170"/>
    </row>
    <row r="1062" s="59" customFormat="1" ht="30" customHeight="1">
      <c r="A1062" s="171"/>
      <c r="B1062" s="170"/>
      <c r="C1062" s="171"/>
      <c r="D1062" s="172"/>
      <c r="E1062" s="170"/>
      <c r="F1062" s="170"/>
      <c r="G1062" s="170"/>
      <c r="H1062" s="170"/>
      <c r="I1062" s="170"/>
      <c r="J1062" s="170"/>
      <c r="K1062" s="170"/>
      <c r="L1062" s="170"/>
      <c r="M1062" s="170"/>
      <c r="N1062" s="170"/>
    </row>
    <row r="1063" s="59" customFormat="1" ht="30" customHeight="1">
      <c r="A1063" s="171"/>
      <c r="B1063" s="170"/>
      <c r="C1063" s="171"/>
      <c r="D1063" s="172"/>
      <c r="E1063" s="170"/>
      <c r="F1063" s="170"/>
      <c r="G1063" s="170"/>
      <c r="H1063" s="170"/>
      <c r="I1063" s="170"/>
      <c r="J1063" s="170"/>
      <c r="K1063" s="170"/>
      <c r="L1063" s="170"/>
      <c r="M1063" s="170"/>
      <c r="N1063" s="170"/>
    </row>
    <row r="1064" s="59" customFormat="1" ht="30" customHeight="1">
      <c r="A1064" s="171"/>
      <c r="B1064" s="170"/>
      <c r="C1064" s="171"/>
      <c r="D1064" s="172"/>
      <c r="E1064" s="170"/>
      <c r="F1064" s="170"/>
      <c r="G1064" s="170"/>
      <c r="H1064" s="170"/>
      <c r="I1064" s="170"/>
      <c r="J1064" s="170"/>
      <c r="K1064" s="170"/>
      <c r="L1064" s="170"/>
      <c r="M1064" s="170"/>
      <c r="N1064" s="170"/>
    </row>
    <row r="1065" s="59" customFormat="1" ht="30" customHeight="1">
      <c r="A1065" s="171"/>
      <c r="B1065" s="170"/>
      <c r="C1065" s="171"/>
      <c r="D1065" s="172"/>
      <c r="E1065" s="170"/>
      <c r="F1065" s="170"/>
      <c r="G1065" s="170"/>
      <c r="H1065" s="170"/>
      <c r="I1065" s="170"/>
      <c r="J1065" s="170"/>
      <c r="K1065" s="170"/>
      <c r="L1065" s="170"/>
      <c r="M1065" s="170"/>
      <c r="N1065" s="170"/>
    </row>
    <row r="1066" s="59" customFormat="1" ht="30" customHeight="1">
      <c r="A1066" s="171"/>
      <c r="B1066" s="170"/>
      <c r="C1066" s="171"/>
      <c r="D1066" s="172"/>
      <c r="E1066" s="170"/>
      <c r="F1066" s="170"/>
      <c r="G1066" s="170"/>
      <c r="H1066" s="170"/>
      <c r="I1066" s="170"/>
      <c r="J1066" s="170"/>
      <c r="K1066" s="170"/>
      <c r="L1066" s="170"/>
      <c r="M1066" s="170"/>
      <c r="N1066" s="170"/>
    </row>
    <row r="1067" s="59" customFormat="1" ht="30" customHeight="1">
      <c r="A1067" s="171"/>
      <c r="B1067" s="170"/>
      <c r="C1067" s="171"/>
      <c r="D1067" s="172"/>
      <c r="E1067" s="170"/>
      <c r="F1067" s="170"/>
      <c r="G1067" s="170"/>
      <c r="H1067" s="170"/>
      <c r="I1067" s="170"/>
      <c r="J1067" s="170"/>
      <c r="K1067" s="170"/>
      <c r="L1067" s="170"/>
      <c r="M1067" s="170"/>
      <c r="N1067" s="170"/>
    </row>
    <row r="1068" s="59" customFormat="1" ht="30" customHeight="1">
      <c r="A1068" s="171"/>
      <c r="B1068" s="170"/>
      <c r="C1068" s="171"/>
      <c r="D1068" s="172"/>
      <c r="E1068" s="170"/>
      <c r="F1068" s="170"/>
      <c r="G1068" s="170"/>
      <c r="H1068" s="170"/>
      <c r="I1068" s="170"/>
      <c r="J1068" s="170"/>
      <c r="K1068" s="170"/>
      <c r="L1068" s="170"/>
      <c r="M1068" s="170"/>
      <c r="N1068" s="170"/>
    </row>
    <row r="1069" s="59" customFormat="1" ht="30" customHeight="1">
      <c r="A1069" s="171"/>
      <c r="B1069" s="170"/>
      <c r="C1069" s="171"/>
      <c r="D1069" s="172"/>
      <c r="E1069" s="170"/>
      <c r="F1069" s="170"/>
      <c r="G1069" s="170"/>
      <c r="H1069" s="170"/>
      <c r="I1069" s="170"/>
      <c r="J1069" s="170"/>
      <c r="K1069" s="170"/>
      <c r="L1069" s="170"/>
      <c r="M1069" s="170"/>
      <c r="N1069" s="170"/>
    </row>
    <row r="1070" s="59" customFormat="1" ht="30" customHeight="1">
      <c r="A1070" s="171"/>
      <c r="B1070" s="170"/>
      <c r="C1070" s="171"/>
      <c r="D1070" s="172"/>
      <c r="E1070" s="170"/>
      <c r="F1070" s="170"/>
      <c r="G1070" s="170"/>
      <c r="H1070" s="170"/>
      <c r="I1070" s="170"/>
      <c r="J1070" s="170"/>
      <c r="K1070" s="170"/>
      <c r="L1070" s="170"/>
      <c r="M1070" s="170"/>
      <c r="N1070" s="170"/>
    </row>
    <row r="1071" s="59" customFormat="1" ht="30" customHeight="1">
      <c r="A1071" s="171"/>
      <c r="B1071" s="170"/>
      <c r="C1071" s="171"/>
      <c r="D1071" s="172"/>
      <c r="E1071" s="170"/>
      <c r="F1071" s="170"/>
      <c r="G1071" s="170"/>
      <c r="H1071" s="170"/>
      <c r="I1071" s="170"/>
      <c r="J1071" s="170"/>
      <c r="K1071" s="170"/>
      <c r="L1071" s="170"/>
      <c r="M1071" s="170"/>
      <c r="N1071" s="170"/>
    </row>
    <row r="1072" s="59" customFormat="1" ht="30" customHeight="1">
      <c r="A1072" s="171"/>
      <c r="B1072" s="170"/>
      <c r="C1072" s="171"/>
      <c r="D1072" s="172"/>
      <c r="E1072" s="170"/>
      <c r="F1072" s="170"/>
      <c r="G1072" s="170"/>
      <c r="H1072" s="170"/>
      <c r="I1072" s="170"/>
      <c r="J1072" s="170"/>
      <c r="K1072" s="170"/>
      <c r="L1072" s="170"/>
      <c r="M1072" s="170"/>
      <c r="N1072" s="170"/>
    </row>
    <row r="1073" s="59" customFormat="1" ht="30" customHeight="1">
      <c r="A1073" s="171"/>
      <c r="B1073" s="170"/>
      <c r="C1073" s="171"/>
      <c r="D1073" s="172"/>
      <c r="E1073" s="170"/>
      <c r="F1073" s="170"/>
      <c r="G1073" s="170"/>
      <c r="H1073" s="170"/>
      <c r="I1073" s="170"/>
      <c r="J1073" s="170"/>
      <c r="K1073" s="170"/>
      <c r="L1073" s="170"/>
      <c r="M1073" s="170"/>
      <c r="N1073" s="170"/>
    </row>
    <row r="1074" s="59" customFormat="1" ht="30" customHeight="1">
      <c r="A1074" s="171"/>
      <c r="B1074" s="170"/>
      <c r="C1074" s="171"/>
      <c r="D1074" s="172"/>
      <c r="E1074" s="170"/>
      <c r="F1074" s="170"/>
      <c r="G1074" s="170"/>
      <c r="H1074" s="170"/>
      <c r="I1074" s="170"/>
      <c r="J1074" s="170"/>
      <c r="K1074" s="170"/>
      <c r="L1074" s="170"/>
      <c r="M1074" s="170"/>
      <c r="N1074" s="170"/>
    </row>
    <row r="1075" s="59" customFormat="1" ht="30" customHeight="1">
      <c r="A1075" s="171"/>
      <c r="B1075" s="170"/>
      <c r="C1075" s="171"/>
      <c r="D1075" s="172"/>
      <c r="E1075" s="170"/>
      <c r="F1075" s="170"/>
      <c r="G1075" s="170"/>
      <c r="H1075" s="170"/>
      <c r="I1075" s="170"/>
      <c r="J1075" s="170"/>
      <c r="K1075" s="170"/>
      <c r="L1075" s="170"/>
      <c r="M1075" s="170"/>
      <c r="N1075" s="170"/>
    </row>
    <row r="1076" s="59" customFormat="1" ht="30" customHeight="1">
      <c r="A1076" s="171"/>
      <c r="B1076" s="170"/>
      <c r="C1076" s="171"/>
      <c r="D1076" s="172"/>
      <c r="E1076" s="170"/>
      <c r="F1076" s="170"/>
      <c r="G1076" s="170"/>
      <c r="H1076" s="170"/>
      <c r="I1076" s="170"/>
      <c r="J1076" s="170"/>
      <c r="K1076" s="170"/>
      <c r="L1076" s="170"/>
      <c r="M1076" s="170"/>
      <c r="N1076" s="170"/>
    </row>
    <row r="1077" s="59" customFormat="1" ht="30" customHeight="1">
      <c r="A1077" s="171"/>
      <c r="B1077" s="170"/>
      <c r="C1077" s="171"/>
      <c r="D1077" s="172"/>
      <c r="E1077" s="170"/>
      <c r="F1077" s="170"/>
      <c r="G1077" s="170"/>
      <c r="H1077" s="170"/>
      <c r="I1077" s="170"/>
      <c r="J1077" s="170"/>
      <c r="K1077" s="170"/>
      <c r="L1077" s="170"/>
      <c r="M1077" s="170"/>
      <c r="N1077" s="170"/>
    </row>
    <row r="1078" s="59" customFormat="1" ht="30" customHeight="1">
      <c r="A1078" s="171"/>
      <c r="B1078" s="170"/>
      <c r="C1078" s="171"/>
      <c r="D1078" s="172"/>
      <c r="E1078" s="170"/>
      <c r="F1078" s="170"/>
      <c r="G1078" s="170"/>
      <c r="H1078" s="170"/>
      <c r="I1078" s="170"/>
      <c r="J1078" s="170"/>
      <c r="K1078" s="170"/>
      <c r="L1078" s="170"/>
      <c r="M1078" s="170"/>
      <c r="N1078" s="170"/>
    </row>
    <row r="1079" s="59" customFormat="1" ht="30" customHeight="1">
      <c r="A1079" s="171"/>
      <c r="B1079" s="170"/>
      <c r="C1079" s="171"/>
      <c r="D1079" s="172"/>
      <c r="E1079" s="170"/>
      <c r="F1079" s="170"/>
      <c r="G1079" s="170"/>
      <c r="H1079" s="170"/>
      <c r="I1079" s="170"/>
      <c r="J1079" s="170"/>
      <c r="K1079" s="170"/>
      <c r="L1079" s="170"/>
      <c r="M1079" s="170"/>
      <c r="N1079" s="170"/>
    </row>
    <row r="1080" s="59" customFormat="1" ht="30" customHeight="1">
      <c r="A1080" s="171"/>
      <c r="B1080" s="170"/>
      <c r="C1080" s="171"/>
      <c r="D1080" s="172"/>
      <c r="E1080" s="170"/>
      <c r="F1080" s="170"/>
      <c r="G1080" s="170"/>
      <c r="H1080" s="170"/>
      <c r="I1080" s="170"/>
      <c r="J1080" s="170"/>
      <c r="K1080" s="170"/>
      <c r="L1080" s="170"/>
      <c r="M1080" s="170"/>
      <c r="N1080" s="170"/>
    </row>
    <row r="1081" s="59" customFormat="1" ht="30" customHeight="1">
      <c r="A1081" s="171"/>
      <c r="B1081" s="170"/>
      <c r="C1081" s="171"/>
      <c r="D1081" s="172"/>
      <c r="E1081" s="170"/>
      <c r="F1081" s="170"/>
      <c r="G1081" s="170"/>
      <c r="H1081" s="170"/>
      <c r="I1081" s="170"/>
      <c r="J1081" s="170"/>
      <c r="K1081" s="170"/>
      <c r="L1081" s="170"/>
      <c r="M1081" s="170"/>
      <c r="N1081" s="170"/>
    </row>
    <row r="1082" s="59" customFormat="1" ht="30" customHeight="1">
      <c r="A1082" s="171"/>
      <c r="B1082" s="170"/>
      <c r="C1082" s="171"/>
      <c r="D1082" s="172"/>
      <c r="E1082" s="170"/>
      <c r="F1082" s="170"/>
      <c r="G1082" s="170"/>
      <c r="H1082" s="170"/>
      <c r="I1082" s="170"/>
      <c r="J1082" s="170"/>
      <c r="K1082" s="170"/>
      <c r="L1082" s="170"/>
      <c r="M1082" s="170"/>
      <c r="N1082" s="170"/>
    </row>
    <row r="1083" s="59" customFormat="1" ht="30" customHeight="1">
      <c r="A1083" s="171"/>
      <c r="B1083" s="170"/>
      <c r="C1083" s="171"/>
      <c r="D1083" s="172"/>
      <c r="E1083" s="170"/>
      <c r="F1083" s="170"/>
      <c r="G1083" s="170"/>
      <c r="H1083" s="170"/>
      <c r="I1083" s="170"/>
      <c r="J1083" s="170"/>
      <c r="K1083" s="170"/>
      <c r="L1083" s="170"/>
      <c r="M1083" s="170"/>
      <c r="N1083" s="170"/>
    </row>
    <row r="1084" s="59" customFormat="1" ht="30" customHeight="1">
      <c r="A1084" s="171"/>
      <c r="B1084" s="170"/>
      <c r="C1084" s="171"/>
      <c r="D1084" s="172"/>
      <c r="E1084" s="170"/>
      <c r="F1084" s="170"/>
      <c r="G1084" s="170"/>
      <c r="H1084" s="170"/>
      <c r="I1084" s="170"/>
      <c r="J1084" s="170"/>
      <c r="K1084" s="170"/>
      <c r="L1084" s="170"/>
      <c r="M1084" s="170"/>
      <c r="N1084" s="170"/>
    </row>
    <row r="1085" s="59" customFormat="1" ht="30" customHeight="1">
      <c r="A1085" s="171"/>
      <c r="B1085" s="170"/>
      <c r="C1085" s="171"/>
      <c r="D1085" s="172"/>
      <c r="E1085" s="170"/>
      <c r="F1085" s="170"/>
      <c r="G1085" s="170"/>
      <c r="H1085" s="170"/>
      <c r="I1085" s="170"/>
      <c r="J1085" s="170"/>
      <c r="K1085" s="170"/>
      <c r="L1085" s="170"/>
      <c r="M1085" s="170"/>
      <c r="N1085" s="170"/>
    </row>
    <row r="1086" s="59" customFormat="1" ht="30" customHeight="1">
      <c r="A1086" s="171"/>
      <c r="B1086" s="170"/>
      <c r="C1086" s="171"/>
      <c r="D1086" s="172"/>
      <c r="E1086" s="170"/>
      <c r="F1086" s="170"/>
      <c r="G1086" s="170"/>
      <c r="H1086" s="170"/>
      <c r="I1086" s="170"/>
      <c r="J1086" s="170"/>
      <c r="K1086" s="170"/>
      <c r="L1086" s="170"/>
      <c r="M1086" s="170"/>
      <c r="N1086" s="170"/>
    </row>
    <row r="1087" s="59" customFormat="1" ht="30" customHeight="1">
      <c r="A1087" s="171"/>
      <c r="B1087" s="170"/>
      <c r="C1087" s="171"/>
      <c r="D1087" s="172"/>
      <c r="E1087" s="170"/>
      <c r="F1087" s="170"/>
      <c r="G1087" s="170"/>
      <c r="H1087" s="170"/>
      <c r="I1087" s="170"/>
      <c r="J1087" s="170"/>
      <c r="K1087" s="170"/>
      <c r="L1087" s="170"/>
      <c r="M1087" s="170"/>
      <c r="N1087" s="170"/>
    </row>
    <row r="1088" s="59" customFormat="1" ht="30" customHeight="1">
      <c r="A1088" s="171"/>
      <c r="B1088" s="170"/>
      <c r="C1088" s="171"/>
      <c r="D1088" s="172"/>
      <c r="E1088" s="170"/>
      <c r="F1088" s="170"/>
      <c r="G1088" s="170"/>
      <c r="H1088" s="170"/>
      <c r="I1088" s="170"/>
      <c r="J1088" s="170"/>
      <c r="K1088" s="170"/>
      <c r="L1088" s="170"/>
      <c r="M1088" s="170"/>
      <c r="N1088" s="170"/>
    </row>
    <row r="1089" s="59" customFormat="1" ht="30" customHeight="1">
      <c r="A1089" s="171"/>
      <c r="B1089" s="170"/>
      <c r="C1089" s="171"/>
      <c r="D1089" s="172"/>
      <c r="E1089" s="170"/>
      <c r="F1089" s="170"/>
      <c r="G1089" s="170"/>
      <c r="H1089" s="170"/>
      <c r="I1089" s="170"/>
      <c r="J1089" s="170"/>
      <c r="K1089" s="170"/>
      <c r="L1089" s="170"/>
      <c r="M1089" s="170"/>
      <c r="N1089" s="170"/>
    </row>
    <row r="1090" s="59" customFormat="1" ht="30" customHeight="1">
      <c r="A1090" s="171"/>
      <c r="B1090" s="170"/>
      <c r="C1090" s="171"/>
      <c r="D1090" s="172"/>
      <c r="E1090" s="170"/>
      <c r="F1090" s="170"/>
      <c r="G1090" s="170"/>
      <c r="H1090" s="170"/>
      <c r="I1090" s="170"/>
      <c r="J1090" s="170"/>
      <c r="K1090" s="170"/>
      <c r="L1090" s="170"/>
      <c r="M1090" s="170"/>
      <c r="N1090" s="170"/>
    </row>
    <row r="1091" s="59" customFormat="1" ht="30" customHeight="1">
      <c r="A1091" s="171"/>
      <c r="B1091" s="170"/>
      <c r="C1091" s="171"/>
      <c r="D1091" s="172"/>
      <c r="E1091" s="170"/>
      <c r="F1091" s="170"/>
      <c r="G1091" s="170"/>
      <c r="H1091" s="170"/>
      <c r="I1091" s="170"/>
      <c r="J1091" s="170"/>
      <c r="K1091" s="170"/>
      <c r="L1091" s="170"/>
      <c r="M1091" s="170"/>
      <c r="N1091" s="170"/>
    </row>
    <row r="1092" s="59" customFormat="1" ht="30" customHeight="1">
      <c r="A1092" s="171"/>
      <c r="B1092" s="170"/>
      <c r="C1092" s="171"/>
      <c r="D1092" s="172"/>
      <c r="E1092" s="170"/>
      <c r="F1092" s="170"/>
      <c r="G1092" s="170"/>
      <c r="H1092" s="170"/>
      <c r="I1092" s="170"/>
      <c r="J1092" s="170"/>
      <c r="K1092" s="170"/>
      <c r="L1092" s="170"/>
      <c r="M1092" s="170"/>
      <c r="N1092" s="170"/>
    </row>
    <row r="1093" s="59" customFormat="1" ht="30" customHeight="1">
      <c r="A1093" s="171"/>
      <c r="B1093" s="170"/>
      <c r="C1093" s="171"/>
      <c r="D1093" s="172"/>
      <c r="E1093" s="170"/>
      <c r="F1093" s="170"/>
      <c r="G1093" s="170"/>
      <c r="H1093" s="170"/>
      <c r="I1093" s="170"/>
      <c r="J1093" s="170"/>
      <c r="K1093" s="170"/>
      <c r="L1093" s="170"/>
      <c r="M1093" s="170"/>
      <c r="N1093" s="170"/>
    </row>
    <row r="1094" s="59" customFormat="1" ht="30" customHeight="1">
      <c r="A1094" s="171"/>
      <c r="B1094" s="170"/>
      <c r="C1094" s="171"/>
      <c r="D1094" s="172"/>
      <c r="E1094" s="170"/>
      <c r="F1094" s="170"/>
      <c r="G1094" s="170"/>
      <c r="H1094" s="170"/>
      <c r="I1094" s="170"/>
      <c r="J1094" s="170"/>
      <c r="K1094" s="170"/>
      <c r="L1094" s="170"/>
      <c r="M1094" s="170"/>
      <c r="N1094" s="170"/>
    </row>
    <row r="1095" s="59" customFormat="1" ht="30" customHeight="1">
      <c r="A1095" s="171"/>
      <c r="B1095" s="170"/>
      <c r="C1095" s="171"/>
      <c r="D1095" s="172"/>
      <c r="E1095" s="170"/>
      <c r="F1095" s="170"/>
      <c r="G1095" s="170"/>
      <c r="H1095" s="170"/>
      <c r="I1095" s="170"/>
      <c r="J1095" s="170"/>
      <c r="K1095" s="170"/>
      <c r="L1095" s="170"/>
      <c r="M1095" s="170"/>
      <c r="N1095" s="170"/>
    </row>
    <row r="1096" s="59" customFormat="1" ht="30" customHeight="1">
      <c r="A1096" s="171"/>
      <c r="B1096" s="170"/>
      <c r="C1096" s="171"/>
      <c r="D1096" s="172"/>
      <c r="E1096" s="170"/>
      <c r="F1096" s="170"/>
      <c r="G1096" s="170"/>
      <c r="H1096" s="170"/>
      <c r="I1096" s="170"/>
      <c r="J1096" s="170"/>
      <c r="K1096" s="170"/>
      <c r="L1096" s="170"/>
      <c r="M1096" s="170"/>
      <c r="N1096" s="170"/>
    </row>
    <row r="1097" s="59" customFormat="1" ht="30" customHeight="1">
      <c r="A1097" s="171"/>
      <c r="B1097" s="170"/>
      <c r="C1097" s="171"/>
      <c r="D1097" s="172"/>
      <c r="E1097" s="170"/>
      <c r="F1097" s="170"/>
      <c r="G1097" s="170"/>
      <c r="H1097" s="170"/>
      <c r="I1097" s="170"/>
      <c r="J1097" s="170"/>
      <c r="K1097" s="170"/>
      <c r="L1097" s="170"/>
      <c r="M1097" s="170"/>
      <c r="N1097" s="170"/>
    </row>
    <row r="1098" s="59" customFormat="1" ht="30" customHeight="1">
      <c r="A1098" s="171"/>
      <c r="B1098" s="170"/>
      <c r="C1098" s="171"/>
      <c r="D1098" s="172"/>
      <c r="E1098" s="170"/>
      <c r="F1098" s="170"/>
      <c r="G1098" s="170"/>
      <c r="H1098" s="170"/>
      <c r="I1098" s="170"/>
      <c r="J1098" s="170"/>
      <c r="K1098" s="170"/>
      <c r="L1098" s="170"/>
      <c r="M1098" s="170"/>
      <c r="N1098" s="170"/>
    </row>
    <row r="1099" s="59" customFormat="1" ht="30" customHeight="1">
      <c r="A1099" s="171"/>
      <c r="B1099" s="170"/>
      <c r="C1099" s="171"/>
      <c r="D1099" s="172"/>
      <c r="E1099" s="170"/>
      <c r="F1099" s="170"/>
      <c r="G1099" s="170"/>
      <c r="H1099" s="170"/>
      <c r="I1099" s="170"/>
      <c r="J1099" s="170"/>
      <c r="K1099" s="170"/>
      <c r="L1099" s="170"/>
      <c r="M1099" s="170"/>
      <c r="N1099" s="170"/>
    </row>
    <row r="1100" s="59" customFormat="1" ht="30" customHeight="1">
      <c r="A1100" s="171"/>
      <c r="B1100" s="170"/>
      <c r="C1100" s="171"/>
      <c r="D1100" s="172"/>
      <c r="E1100" s="170"/>
      <c r="F1100" s="170"/>
      <c r="G1100" s="170"/>
      <c r="H1100" s="170"/>
      <c r="I1100" s="170"/>
      <c r="J1100" s="170"/>
      <c r="K1100" s="170"/>
      <c r="L1100" s="170"/>
      <c r="M1100" s="170"/>
      <c r="N1100" s="170"/>
    </row>
    <row r="1101" s="59" customFormat="1" ht="30" customHeight="1">
      <c r="A1101" s="171"/>
      <c r="B1101" s="170"/>
      <c r="C1101" s="171"/>
      <c r="D1101" s="172"/>
      <c r="E1101" s="170"/>
      <c r="F1101" s="170"/>
      <c r="G1101" s="170"/>
      <c r="H1101" s="170"/>
      <c r="I1101" s="170"/>
      <c r="J1101" s="170"/>
      <c r="K1101" s="170"/>
      <c r="L1101" s="170"/>
      <c r="M1101" s="170"/>
      <c r="N1101" s="170"/>
    </row>
    <row r="1102" s="59" customFormat="1" ht="30" customHeight="1">
      <c r="A1102" s="171"/>
      <c r="B1102" s="170"/>
      <c r="C1102" s="171"/>
      <c r="D1102" s="172"/>
      <c r="E1102" s="170"/>
      <c r="F1102" s="170"/>
      <c r="G1102" s="170"/>
      <c r="H1102" s="170"/>
      <c r="I1102" s="170"/>
      <c r="J1102" s="170"/>
      <c r="K1102" s="170"/>
      <c r="L1102" s="170"/>
      <c r="M1102" s="170"/>
      <c r="N1102" s="170"/>
    </row>
    <row r="1103" s="59" customFormat="1" ht="30" customHeight="1">
      <c r="A1103" s="171"/>
      <c r="B1103" s="170"/>
      <c r="C1103" s="171"/>
      <c r="D1103" s="172"/>
      <c r="E1103" s="170"/>
      <c r="F1103" s="170"/>
      <c r="G1103" s="170"/>
      <c r="H1103" s="170"/>
      <c r="I1103" s="170"/>
      <c r="J1103" s="170"/>
      <c r="K1103" s="170"/>
      <c r="L1103" s="170"/>
      <c r="M1103" s="170"/>
      <c r="N1103" s="170"/>
    </row>
    <row r="1104" s="59" customFormat="1" ht="30" customHeight="1">
      <c r="A1104" s="171"/>
      <c r="B1104" s="170"/>
      <c r="C1104" s="171"/>
      <c r="D1104" s="172"/>
      <c r="E1104" s="170"/>
      <c r="F1104" s="170"/>
      <c r="G1104" s="170"/>
      <c r="H1104" s="170"/>
      <c r="I1104" s="170"/>
      <c r="J1104" s="170"/>
      <c r="K1104" s="170"/>
      <c r="L1104" s="170"/>
      <c r="M1104" s="170"/>
      <c r="N1104" s="170"/>
    </row>
    <row r="1105" s="59" customFormat="1" ht="30" customHeight="1">
      <c r="A1105" s="171"/>
      <c r="B1105" s="170"/>
      <c r="C1105" s="171"/>
      <c r="D1105" s="172"/>
      <c r="E1105" s="170"/>
      <c r="F1105" s="170"/>
      <c r="G1105" s="170"/>
      <c r="H1105" s="170"/>
      <c r="I1105" s="170"/>
      <c r="J1105" s="170"/>
      <c r="K1105" s="170"/>
      <c r="L1105" s="170"/>
      <c r="M1105" s="170"/>
      <c r="N1105" s="170"/>
    </row>
    <row r="1106" s="59" customFormat="1" ht="30" customHeight="1">
      <c r="A1106" s="171"/>
      <c r="B1106" s="170"/>
      <c r="C1106" s="171"/>
      <c r="D1106" s="172"/>
      <c r="E1106" s="170"/>
      <c r="F1106" s="170"/>
      <c r="G1106" s="170"/>
      <c r="H1106" s="170"/>
      <c r="I1106" s="170"/>
      <c r="J1106" s="170"/>
      <c r="K1106" s="170"/>
      <c r="L1106" s="170"/>
      <c r="M1106" s="170"/>
      <c r="N1106" s="170"/>
    </row>
    <row r="1107" s="59" customFormat="1" ht="30" customHeight="1">
      <c r="A1107" s="171"/>
      <c r="B1107" s="170"/>
      <c r="C1107" s="171"/>
      <c r="D1107" s="172"/>
      <c r="E1107" s="170"/>
      <c r="F1107" s="170"/>
      <c r="G1107" s="170"/>
      <c r="H1107" s="170"/>
      <c r="I1107" s="170"/>
      <c r="J1107" s="170"/>
      <c r="K1107" s="170"/>
      <c r="L1107" s="170"/>
      <c r="M1107" s="170"/>
      <c r="N1107" s="170"/>
    </row>
    <row r="1108" s="59" customFormat="1" ht="30" customHeight="1">
      <c r="A1108" s="171"/>
      <c r="B1108" s="170"/>
      <c r="C1108" s="171"/>
      <c r="D1108" s="172"/>
      <c r="E1108" s="170"/>
      <c r="F1108" s="170"/>
      <c r="G1108" s="170"/>
      <c r="H1108" s="170"/>
      <c r="I1108" s="170"/>
      <c r="J1108" s="170"/>
      <c r="K1108" s="170"/>
      <c r="L1108" s="170"/>
      <c r="M1108" s="170"/>
      <c r="N1108" s="170"/>
    </row>
    <row r="1109" s="59" customFormat="1" ht="30" customHeight="1">
      <c r="A1109" s="171"/>
      <c r="B1109" s="170"/>
      <c r="C1109" s="171"/>
      <c r="D1109" s="172"/>
      <c r="E1109" s="170"/>
      <c r="F1109" s="170"/>
      <c r="G1109" s="170"/>
      <c r="H1109" s="170"/>
      <c r="I1109" s="170"/>
      <c r="J1109" s="170"/>
      <c r="K1109" s="170"/>
      <c r="L1109" s="170"/>
      <c r="M1109" s="170"/>
      <c r="N1109" s="170"/>
    </row>
    <row r="1110" s="59" customFormat="1" ht="30" customHeight="1">
      <c r="A1110" s="171"/>
      <c r="B1110" s="170"/>
      <c r="C1110" s="171"/>
      <c r="D1110" s="172"/>
      <c r="E1110" s="170"/>
      <c r="F1110" s="170"/>
      <c r="G1110" s="170"/>
      <c r="H1110" s="170"/>
      <c r="I1110" s="170"/>
      <c r="J1110" s="170"/>
      <c r="K1110" s="170"/>
      <c r="L1110" s="170"/>
      <c r="M1110" s="170"/>
      <c r="N1110" s="170"/>
    </row>
    <row r="1111" s="59" customFormat="1" ht="30" customHeight="1">
      <c r="A1111" s="171"/>
      <c r="B1111" s="170"/>
      <c r="C1111" s="171"/>
      <c r="D1111" s="172"/>
      <c r="E1111" s="170"/>
      <c r="F1111" s="170"/>
      <c r="G1111" s="170"/>
      <c r="H1111" s="170"/>
      <c r="I1111" s="170"/>
      <c r="J1111" s="170"/>
      <c r="K1111" s="170"/>
      <c r="L1111" s="170"/>
      <c r="M1111" s="170"/>
      <c r="N1111" s="170"/>
    </row>
    <row r="1112" s="59" customFormat="1" ht="30" customHeight="1">
      <c r="A1112" s="171"/>
      <c r="B1112" s="170"/>
      <c r="C1112" s="171"/>
      <c r="D1112" s="172"/>
      <c r="E1112" s="170"/>
      <c r="F1112" s="170"/>
      <c r="G1112" s="170"/>
      <c r="H1112" s="170"/>
      <c r="I1112" s="170"/>
      <c r="J1112" s="170"/>
      <c r="K1112" s="170"/>
      <c r="L1112" s="170"/>
      <c r="M1112" s="170"/>
      <c r="N1112" s="170"/>
    </row>
    <row r="1113" s="59" customFormat="1" ht="30" customHeight="1">
      <c r="A1113" s="171"/>
      <c r="B1113" s="170"/>
      <c r="C1113" s="171"/>
      <c r="D1113" s="172"/>
      <c r="E1113" s="170"/>
      <c r="F1113" s="170"/>
      <c r="G1113" s="170"/>
      <c r="H1113" s="170"/>
      <c r="I1113" s="170"/>
      <c r="J1113" s="170"/>
      <c r="K1113" s="170"/>
      <c r="L1113" s="170"/>
      <c r="M1113" s="170"/>
      <c r="N1113" s="170"/>
    </row>
    <row r="1114" s="59" customFormat="1" ht="30" customHeight="1">
      <c r="A1114" s="171"/>
      <c r="B1114" s="170"/>
      <c r="C1114" s="171"/>
      <c r="D1114" s="172"/>
      <c r="E1114" s="170"/>
      <c r="F1114" s="170"/>
      <c r="G1114" s="170"/>
      <c r="H1114" s="170"/>
      <c r="I1114" s="170"/>
      <c r="J1114" s="170"/>
      <c r="K1114" s="170"/>
      <c r="L1114" s="170"/>
      <c r="M1114" s="170"/>
      <c r="N1114" s="170"/>
    </row>
    <row r="1115" s="59" customFormat="1" ht="30" customHeight="1">
      <c r="A1115" s="171"/>
      <c r="B1115" s="170"/>
      <c r="C1115" s="171"/>
      <c r="D1115" s="172"/>
      <c r="E1115" s="170"/>
      <c r="F1115" s="170"/>
      <c r="G1115" s="170"/>
      <c r="H1115" s="170"/>
      <c r="I1115" s="170"/>
      <c r="J1115" s="170"/>
      <c r="K1115" s="170"/>
      <c r="L1115" s="170"/>
      <c r="M1115" s="170"/>
      <c r="N1115" s="170"/>
    </row>
    <row r="1116" s="59" customFormat="1" ht="30" customHeight="1">
      <c r="A1116" s="171"/>
      <c r="B1116" s="170"/>
      <c r="C1116" s="171"/>
      <c r="D1116" s="172"/>
      <c r="E1116" s="170"/>
      <c r="F1116" s="170"/>
      <c r="G1116" s="170"/>
      <c r="H1116" s="170"/>
      <c r="I1116" s="170"/>
      <c r="J1116" s="170"/>
      <c r="K1116" s="170"/>
      <c r="L1116" s="170"/>
      <c r="M1116" s="170"/>
      <c r="N1116" s="170"/>
    </row>
    <row r="1117" s="59" customFormat="1" ht="30" customHeight="1">
      <c r="A1117" s="171"/>
      <c r="B1117" s="170"/>
      <c r="C1117" s="171"/>
      <c r="D1117" s="172"/>
      <c r="E1117" s="170"/>
      <c r="F1117" s="170"/>
      <c r="G1117" s="170"/>
      <c r="H1117" s="170"/>
      <c r="I1117" s="170"/>
      <c r="J1117" s="170"/>
      <c r="K1117" s="170"/>
      <c r="L1117" s="170"/>
      <c r="M1117" s="170"/>
      <c r="N1117" s="170"/>
    </row>
    <row r="1118" s="59" customFormat="1" ht="30" customHeight="1">
      <c r="A1118" s="171"/>
      <c r="B1118" s="170"/>
      <c r="C1118" s="171"/>
      <c r="D1118" s="172"/>
      <c r="E1118" s="170"/>
      <c r="F1118" s="170"/>
      <c r="G1118" s="170"/>
      <c r="H1118" s="170"/>
      <c r="I1118" s="170"/>
      <c r="J1118" s="170"/>
      <c r="K1118" s="170"/>
      <c r="L1118" s="170"/>
      <c r="M1118" s="170"/>
      <c r="N1118" s="170"/>
    </row>
    <row r="1119" s="59" customFormat="1" ht="30" customHeight="1">
      <c r="A1119" s="171"/>
      <c r="B1119" s="170"/>
      <c r="C1119" s="171"/>
      <c r="D1119" s="172"/>
      <c r="E1119" s="170"/>
      <c r="F1119" s="170"/>
      <c r="G1119" s="170"/>
      <c r="H1119" s="170"/>
      <c r="I1119" s="170"/>
      <c r="J1119" s="170"/>
      <c r="K1119" s="170"/>
      <c r="L1119" s="170"/>
      <c r="M1119" s="170"/>
      <c r="N1119" s="170"/>
    </row>
    <row r="1120" s="59" customFormat="1" ht="30" customHeight="1">
      <c r="A1120" s="171"/>
      <c r="B1120" s="170"/>
      <c r="C1120" s="171"/>
      <c r="D1120" s="172"/>
      <c r="E1120" s="170"/>
      <c r="F1120" s="170"/>
      <c r="G1120" s="170"/>
      <c r="H1120" s="170"/>
      <c r="I1120" s="170"/>
      <c r="J1120" s="170"/>
      <c r="K1120" s="170"/>
      <c r="L1120" s="170"/>
      <c r="M1120" s="170"/>
      <c r="N1120" s="170"/>
    </row>
    <row r="1121" s="59" customFormat="1" ht="30" customHeight="1">
      <c r="A1121" s="171"/>
      <c r="B1121" s="170"/>
      <c r="C1121" s="171"/>
      <c r="D1121" s="172"/>
      <c r="E1121" s="170"/>
      <c r="F1121" s="170"/>
      <c r="G1121" s="170"/>
      <c r="H1121" s="170"/>
      <c r="I1121" s="170"/>
      <c r="J1121" s="170"/>
      <c r="K1121" s="170"/>
      <c r="L1121" s="170"/>
      <c r="M1121" s="170"/>
      <c r="N1121" s="170"/>
    </row>
    <row r="1122" s="59" customFormat="1" ht="30" customHeight="1">
      <c r="A1122" s="171"/>
      <c r="B1122" s="170"/>
      <c r="C1122" s="171"/>
      <c r="D1122" s="172"/>
      <c r="E1122" s="170"/>
      <c r="F1122" s="170"/>
      <c r="G1122" s="170"/>
      <c r="H1122" s="170"/>
      <c r="I1122" s="170"/>
      <c r="J1122" s="170"/>
      <c r="K1122" s="170"/>
      <c r="L1122" s="170"/>
      <c r="M1122" s="170"/>
      <c r="N1122" s="170"/>
    </row>
    <row r="1123" s="59" customFormat="1" ht="30" customHeight="1">
      <c r="A1123" s="171"/>
      <c r="B1123" s="170"/>
      <c r="C1123" s="171"/>
      <c r="D1123" s="172"/>
      <c r="E1123" s="170"/>
      <c r="F1123" s="170"/>
      <c r="G1123" s="170"/>
      <c r="H1123" s="170"/>
      <c r="I1123" s="170"/>
      <c r="J1123" s="170"/>
      <c r="K1123" s="170"/>
      <c r="L1123" s="170"/>
      <c r="M1123" s="170"/>
      <c r="N1123" s="170"/>
    </row>
    <row r="1124" s="59" customFormat="1" ht="30" customHeight="1">
      <c r="A1124" s="171"/>
      <c r="B1124" s="170"/>
      <c r="C1124" s="171"/>
      <c r="D1124" s="172"/>
      <c r="E1124" s="170"/>
      <c r="F1124" s="170"/>
      <c r="G1124" s="170"/>
      <c r="H1124" s="170"/>
      <c r="I1124" s="170"/>
      <c r="J1124" s="170"/>
      <c r="K1124" s="170"/>
      <c r="L1124" s="170"/>
      <c r="M1124" s="170"/>
      <c r="N1124" s="170"/>
    </row>
    <row r="1125" s="59" customFormat="1" ht="30" customHeight="1">
      <c r="A1125" s="171"/>
      <c r="B1125" s="170"/>
      <c r="C1125" s="171"/>
      <c r="D1125" s="172"/>
      <c r="E1125" s="170"/>
      <c r="F1125" s="170"/>
      <c r="G1125" s="170"/>
      <c r="H1125" s="170"/>
      <c r="I1125" s="170"/>
      <c r="J1125" s="170"/>
      <c r="K1125" s="170"/>
      <c r="L1125" s="170"/>
      <c r="M1125" s="170"/>
      <c r="N1125" s="170"/>
    </row>
    <row r="1126" s="59" customFormat="1" ht="30" customHeight="1">
      <c r="A1126" s="171"/>
      <c r="B1126" s="170"/>
      <c r="C1126" s="171"/>
      <c r="D1126" s="172"/>
      <c r="E1126" s="170"/>
      <c r="F1126" s="170"/>
      <c r="G1126" s="170"/>
      <c r="H1126" s="170"/>
      <c r="I1126" s="170"/>
      <c r="J1126" s="170"/>
      <c r="K1126" s="170"/>
      <c r="L1126" s="170"/>
      <c r="M1126" s="170"/>
      <c r="N1126" s="170"/>
    </row>
    <row r="1127" s="59" customFormat="1" ht="30" customHeight="1">
      <c r="A1127" s="171"/>
      <c r="B1127" s="170"/>
      <c r="C1127" s="171"/>
      <c r="D1127" s="172"/>
      <c r="E1127" s="170"/>
      <c r="F1127" s="170"/>
      <c r="G1127" s="170"/>
      <c r="H1127" s="170"/>
      <c r="I1127" s="170"/>
      <c r="J1127" s="170"/>
      <c r="K1127" s="170"/>
      <c r="L1127" s="170"/>
      <c r="M1127" s="170"/>
      <c r="N1127" s="170"/>
    </row>
    <row r="1128" s="59" customFormat="1" ht="30" customHeight="1">
      <c r="A1128" s="171"/>
      <c r="B1128" s="170"/>
      <c r="C1128" s="171"/>
      <c r="D1128" s="172"/>
      <c r="E1128" s="170"/>
      <c r="F1128" s="170"/>
      <c r="G1128" s="170"/>
      <c r="H1128" s="170"/>
      <c r="I1128" s="170"/>
      <c r="J1128" s="170"/>
      <c r="K1128" s="170"/>
      <c r="L1128" s="170"/>
      <c r="M1128" s="170"/>
      <c r="N1128" s="170"/>
    </row>
    <row r="1129" s="59" customFormat="1" ht="30" customHeight="1">
      <c r="A1129" s="171"/>
      <c r="B1129" s="170"/>
      <c r="C1129" s="171"/>
      <c r="D1129" s="172"/>
      <c r="E1129" s="170"/>
      <c r="F1129" s="170"/>
      <c r="G1129" s="170"/>
      <c r="H1129" s="170"/>
      <c r="I1129" s="170"/>
      <c r="J1129" s="170"/>
      <c r="K1129" s="170"/>
      <c r="L1129" s="170"/>
      <c r="M1129" s="170"/>
      <c r="N1129" s="170"/>
    </row>
    <row r="1130" s="59" customFormat="1" ht="30" customHeight="1">
      <c r="A1130" s="171"/>
      <c r="B1130" s="170"/>
      <c r="C1130" s="171"/>
      <c r="D1130" s="172"/>
      <c r="E1130" s="170"/>
      <c r="F1130" s="170"/>
      <c r="G1130" s="170"/>
      <c r="H1130" s="170"/>
      <c r="I1130" s="170"/>
      <c r="J1130" s="170"/>
      <c r="K1130" s="170"/>
      <c r="L1130" s="170"/>
      <c r="M1130" s="170"/>
      <c r="N1130" s="170"/>
    </row>
    <row r="1131" s="59" customFormat="1" ht="30" customHeight="1">
      <c r="A1131" s="171"/>
      <c r="B1131" s="170"/>
      <c r="C1131" s="171"/>
      <c r="D1131" s="172"/>
      <c r="E1131" s="170"/>
      <c r="F1131" s="170"/>
      <c r="G1131" s="170"/>
      <c r="H1131" s="170"/>
      <c r="I1131" s="170"/>
      <c r="J1131" s="170"/>
      <c r="K1131" s="170"/>
      <c r="L1131" s="170"/>
      <c r="M1131" s="170"/>
      <c r="N1131" s="170"/>
    </row>
    <row r="1132" s="59" customFormat="1" ht="30" customHeight="1">
      <c r="A1132" s="171"/>
      <c r="B1132" s="170"/>
      <c r="C1132" s="171"/>
      <c r="D1132" s="172"/>
      <c r="E1132" s="170"/>
      <c r="F1132" s="170"/>
      <c r="G1132" s="170"/>
      <c r="H1132" s="170"/>
      <c r="I1132" s="170"/>
      <c r="J1132" s="170"/>
      <c r="K1132" s="170"/>
      <c r="L1132" s="170"/>
      <c r="M1132" s="170"/>
      <c r="N1132" s="170"/>
    </row>
    <row r="1133" s="59" customFormat="1" ht="30" customHeight="1">
      <c r="A1133" s="171"/>
      <c r="B1133" s="170"/>
      <c r="C1133" s="171"/>
      <c r="D1133" s="172"/>
      <c r="E1133" s="170"/>
      <c r="F1133" s="170"/>
      <c r="G1133" s="170"/>
      <c r="H1133" s="170"/>
      <c r="I1133" s="170"/>
      <c r="J1133" s="170"/>
      <c r="K1133" s="170"/>
      <c r="L1133" s="170"/>
      <c r="M1133" s="170"/>
      <c r="N1133" s="170"/>
    </row>
    <row r="1134" s="59" customFormat="1" ht="30" customHeight="1">
      <c r="A1134" s="171"/>
      <c r="B1134" s="170"/>
      <c r="C1134" s="171"/>
      <c r="D1134" s="172"/>
      <c r="E1134" s="170"/>
      <c r="F1134" s="170"/>
      <c r="G1134" s="170"/>
      <c r="H1134" s="170"/>
      <c r="I1134" s="170"/>
      <c r="J1134" s="170"/>
      <c r="K1134" s="170"/>
      <c r="L1134" s="170"/>
      <c r="M1134" s="170"/>
      <c r="N1134" s="170"/>
    </row>
    <row r="1135" s="59" customFormat="1" ht="30" customHeight="1">
      <c r="A1135" s="171"/>
      <c r="B1135" s="170"/>
      <c r="C1135" s="171"/>
      <c r="D1135" s="172"/>
      <c r="E1135" s="170"/>
      <c r="F1135" s="170"/>
      <c r="G1135" s="170"/>
      <c r="H1135" s="170"/>
      <c r="I1135" s="170"/>
      <c r="J1135" s="170"/>
      <c r="K1135" s="170"/>
      <c r="L1135" s="170"/>
      <c r="M1135" s="170"/>
      <c r="N1135" s="170"/>
    </row>
    <row r="1136" s="59" customFormat="1" ht="30" customHeight="1">
      <c r="A1136" s="171"/>
      <c r="B1136" s="170"/>
      <c r="C1136" s="171"/>
      <c r="D1136" s="172"/>
      <c r="E1136" s="170"/>
      <c r="F1136" s="170"/>
      <c r="G1136" s="170"/>
      <c r="H1136" s="170"/>
      <c r="I1136" s="170"/>
      <c r="J1136" s="170"/>
      <c r="K1136" s="170"/>
      <c r="L1136" s="170"/>
      <c r="M1136" s="170"/>
      <c r="N1136" s="170"/>
    </row>
    <row r="1137" s="59" customFormat="1" ht="30" customHeight="1">
      <c r="A1137" s="171"/>
      <c r="B1137" s="170"/>
      <c r="C1137" s="171"/>
      <c r="D1137" s="172"/>
      <c r="E1137" s="170"/>
      <c r="F1137" s="170"/>
      <c r="G1137" s="170"/>
      <c r="H1137" s="170"/>
      <c r="I1137" s="170"/>
      <c r="J1137" s="170"/>
      <c r="K1137" s="170"/>
      <c r="L1137" s="170"/>
      <c r="M1137" s="170"/>
      <c r="N1137" s="170"/>
    </row>
    <row r="1138" s="59" customFormat="1" ht="30" customHeight="1">
      <c r="A1138" s="171"/>
      <c r="B1138" s="170"/>
      <c r="C1138" s="171"/>
      <c r="D1138" s="172"/>
      <c r="E1138" s="170"/>
      <c r="F1138" s="170"/>
      <c r="G1138" s="170"/>
      <c r="H1138" s="170"/>
      <c r="I1138" s="170"/>
      <c r="J1138" s="170"/>
      <c r="K1138" s="170"/>
      <c r="L1138" s="170"/>
      <c r="M1138" s="170"/>
      <c r="N1138" s="170"/>
    </row>
    <row r="1139" s="59" customFormat="1" ht="30" customHeight="1">
      <c r="A1139" s="171"/>
      <c r="B1139" s="170"/>
      <c r="C1139" s="171"/>
      <c r="D1139" s="172"/>
      <c r="E1139" s="170"/>
      <c r="F1139" s="170"/>
      <c r="G1139" s="170"/>
      <c r="H1139" s="170"/>
      <c r="I1139" s="170"/>
      <c r="J1139" s="170"/>
      <c r="K1139" s="170"/>
      <c r="L1139" s="170"/>
      <c r="M1139" s="170"/>
      <c r="N1139" s="170"/>
    </row>
    <row r="1140" s="59" customFormat="1" ht="30" customHeight="1">
      <c r="A1140" s="171"/>
      <c r="B1140" s="170"/>
      <c r="C1140" s="171"/>
      <c r="D1140" s="172"/>
      <c r="E1140" s="170"/>
      <c r="F1140" s="170"/>
      <c r="G1140" s="170"/>
      <c r="H1140" s="170"/>
      <c r="I1140" s="170"/>
      <c r="J1140" s="170"/>
      <c r="K1140" s="170"/>
      <c r="L1140" s="170"/>
      <c r="M1140" s="170"/>
      <c r="N1140" s="170"/>
    </row>
    <row r="1141" s="59" customFormat="1" ht="30" customHeight="1">
      <c r="A1141" s="171"/>
      <c r="B1141" s="170"/>
      <c r="C1141" s="171"/>
      <c r="D1141" s="172"/>
      <c r="E1141" s="170"/>
      <c r="F1141" s="170"/>
      <c r="G1141" s="170"/>
      <c r="H1141" s="170"/>
      <c r="I1141" s="170"/>
      <c r="J1141" s="170"/>
      <c r="K1141" s="170"/>
      <c r="L1141" s="170"/>
      <c r="M1141" s="170"/>
      <c r="N1141" s="170"/>
    </row>
    <row r="1142" s="59" customFormat="1" ht="30" customHeight="1">
      <c r="A1142" s="171"/>
      <c r="B1142" s="170"/>
      <c r="C1142" s="171"/>
      <c r="D1142" s="172"/>
      <c r="E1142" s="170"/>
      <c r="F1142" s="170"/>
      <c r="G1142" s="170"/>
      <c r="H1142" s="170"/>
      <c r="I1142" s="170"/>
      <c r="J1142" s="170"/>
      <c r="K1142" s="170"/>
      <c r="L1142" s="170"/>
      <c r="M1142" s="170"/>
      <c r="N1142" s="170"/>
    </row>
    <row r="1143" s="59" customFormat="1" ht="30" customHeight="1">
      <c r="A1143" s="171"/>
      <c r="B1143" s="170"/>
      <c r="C1143" s="171"/>
      <c r="D1143" s="172"/>
      <c r="E1143" s="170"/>
      <c r="F1143" s="170"/>
      <c r="G1143" s="170"/>
      <c r="H1143" s="170"/>
      <c r="I1143" s="170"/>
      <c r="J1143" s="170"/>
      <c r="K1143" s="170"/>
      <c r="L1143" s="170"/>
      <c r="M1143" s="170"/>
      <c r="N1143" s="170"/>
    </row>
    <row r="1144" s="59" customFormat="1" ht="30" customHeight="1">
      <c r="A1144" s="171"/>
      <c r="B1144" s="170"/>
      <c r="C1144" s="171"/>
      <c r="D1144" s="172"/>
      <c r="E1144" s="170"/>
      <c r="F1144" s="170"/>
      <c r="G1144" s="170"/>
      <c r="H1144" s="170"/>
      <c r="I1144" s="170"/>
      <c r="J1144" s="170"/>
      <c r="K1144" s="170"/>
      <c r="L1144" s="170"/>
      <c r="M1144" s="170"/>
      <c r="N1144" s="170"/>
    </row>
    <row r="1145" s="59" customFormat="1" ht="30" customHeight="1">
      <c r="A1145" s="171"/>
      <c r="B1145" s="170"/>
      <c r="C1145" s="171"/>
      <c r="D1145" s="172"/>
      <c r="E1145" s="170"/>
      <c r="F1145" s="170"/>
      <c r="G1145" s="170"/>
      <c r="H1145" s="170"/>
      <c r="I1145" s="170"/>
      <c r="J1145" s="170"/>
      <c r="K1145" s="170"/>
      <c r="L1145" s="170"/>
      <c r="M1145" s="170"/>
      <c r="N1145" s="170"/>
    </row>
    <row r="1146" s="59" customFormat="1" ht="30" customHeight="1">
      <c r="A1146" s="171"/>
      <c r="B1146" s="170"/>
      <c r="C1146" s="171"/>
      <c r="D1146" s="172"/>
      <c r="E1146" s="170"/>
      <c r="F1146" s="170"/>
      <c r="G1146" s="170"/>
      <c r="H1146" s="170"/>
      <c r="I1146" s="170"/>
      <c r="J1146" s="170"/>
      <c r="K1146" s="170"/>
      <c r="L1146" s="170"/>
      <c r="M1146" s="170"/>
      <c r="N1146" s="170"/>
    </row>
    <row r="1147" s="59" customFormat="1" ht="30" customHeight="1">
      <c r="A1147" s="171"/>
      <c r="B1147" s="170"/>
      <c r="C1147" s="171"/>
      <c r="D1147" s="172"/>
      <c r="E1147" s="170"/>
      <c r="F1147" s="170"/>
      <c r="G1147" s="170"/>
      <c r="H1147" s="170"/>
      <c r="I1147" s="170"/>
      <c r="J1147" s="170"/>
      <c r="K1147" s="170"/>
      <c r="L1147" s="170"/>
      <c r="M1147" s="170"/>
      <c r="N1147" s="170"/>
    </row>
    <row r="1148" s="59" customFormat="1" ht="30" customHeight="1">
      <c r="A1148" s="171"/>
      <c r="B1148" s="170"/>
      <c r="C1148" s="171"/>
      <c r="D1148" s="172"/>
      <c r="E1148" s="170"/>
      <c r="F1148" s="170"/>
      <c r="G1148" s="170"/>
      <c r="H1148" s="170"/>
      <c r="I1148" s="170"/>
      <c r="J1148" s="170"/>
      <c r="K1148" s="170"/>
      <c r="L1148" s="170"/>
      <c r="M1148" s="170"/>
      <c r="N1148" s="170"/>
    </row>
    <row r="1149" s="59" customFormat="1" ht="30" customHeight="1">
      <c r="A1149" s="171"/>
      <c r="B1149" s="170"/>
      <c r="C1149" s="171"/>
      <c r="D1149" s="172"/>
      <c r="E1149" s="170"/>
      <c r="F1149" s="170"/>
      <c r="G1149" s="170"/>
      <c r="H1149" s="170"/>
      <c r="I1149" s="170"/>
      <c r="J1149" s="170"/>
      <c r="K1149" s="170"/>
      <c r="L1149" s="170"/>
      <c r="M1149" s="170"/>
      <c r="N1149" s="170"/>
    </row>
    <row r="1150" s="59" customFormat="1" ht="30" customHeight="1">
      <c r="A1150" s="171"/>
      <c r="B1150" s="170"/>
      <c r="C1150" s="171"/>
      <c r="D1150" s="172"/>
      <c r="E1150" s="170"/>
      <c r="F1150" s="170"/>
      <c r="G1150" s="170"/>
      <c r="H1150" s="170"/>
      <c r="I1150" s="170"/>
      <c r="J1150" s="170"/>
      <c r="K1150" s="170"/>
      <c r="L1150" s="170"/>
      <c r="M1150" s="170"/>
      <c r="N1150" s="170"/>
    </row>
    <row r="1151" s="59" customFormat="1" ht="30" customHeight="1">
      <c r="A1151" s="171"/>
      <c r="B1151" s="170"/>
      <c r="C1151" s="171"/>
      <c r="D1151" s="172"/>
      <c r="E1151" s="170"/>
      <c r="F1151" s="170"/>
      <c r="G1151" s="170"/>
      <c r="H1151" s="170"/>
      <c r="I1151" s="170"/>
      <c r="J1151" s="170"/>
      <c r="K1151" s="170"/>
      <c r="L1151" s="170"/>
      <c r="M1151" s="170"/>
      <c r="N1151" s="170"/>
    </row>
    <row r="1152" s="59" customFormat="1" ht="30" customHeight="1">
      <c r="A1152" s="171"/>
      <c r="B1152" s="170"/>
      <c r="C1152" s="171"/>
      <c r="D1152" s="172"/>
      <c r="E1152" s="170"/>
      <c r="F1152" s="170"/>
      <c r="G1152" s="170"/>
      <c r="H1152" s="170"/>
      <c r="I1152" s="170"/>
      <c r="J1152" s="170"/>
      <c r="K1152" s="170"/>
      <c r="L1152" s="170"/>
      <c r="M1152" s="170"/>
      <c r="N1152" s="170"/>
    </row>
    <row r="1153" s="59" customFormat="1" ht="30" customHeight="1">
      <c r="A1153" s="171"/>
      <c r="B1153" s="170"/>
      <c r="C1153" s="171"/>
      <c r="D1153" s="172"/>
      <c r="E1153" s="170"/>
      <c r="F1153" s="170"/>
      <c r="G1153" s="170"/>
      <c r="H1153" s="170"/>
      <c r="I1153" s="170"/>
      <c r="J1153" s="170"/>
      <c r="K1153" s="170"/>
      <c r="L1153" s="170"/>
      <c r="M1153" s="170"/>
      <c r="N1153" s="170"/>
    </row>
    <row r="1154" s="59" customFormat="1" ht="30" customHeight="1">
      <c r="A1154" s="171"/>
      <c r="B1154" s="170"/>
      <c r="C1154" s="171"/>
      <c r="D1154" s="172"/>
      <c r="E1154" s="170"/>
      <c r="F1154" s="170"/>
      <c r="G1154" s="170"/>
      <c r="H1154" s="170"/>
      <c r="I1154" s="170"/>
      <c r="J1154" s="170"/>
      <c r="K1154" s="170"/>
      <c r="L1154" s="170"/>
      <c r="M1154" s="170"/>
      <c r="N1154" s="170"/>
    </row>
    <row r="1155" s="59" customFormat="1" ht="30" customHeight="1">
      <c r="A1155" s="171"/>
      <c r="B1155" s="170"/>
      <c r="C1155" s="171"/>
      <c r="D1155" s="172"/>
      <c r="E1155" s="170"/>
      <c r="F1155" s="170"/>
      <c r="G1155" s="170"/>
      <c r="H1155" s="170"/>
      <c r="I1155" s="170"/>
      <c r="J1155" s="170"/>
      <c r="K1155" s="170"/>
      <c r="L1155" s="170"/>
      <c r="M1155" s="170"/>
      <c r="N1155" s="170"/>
    </row>
    <row r="1156" s="59" customFormat="1" ht="30" customHeight="1">
      <c r="A1156" s="171"/>
      <c r="B1156" s="170"/>
      <c r="C1156" s="171"/>
      <c r="D1156" s="172"/>
      <c r="E1156" s="170"/>
      <c r="F1156" s="170"/>
      <c r="G1156" s="170"/>
      <c r="H1156" s="170"/>
      <c r="I1156" s="170"/>
      <c r="J1156" s="170"/>
      <c r="K1156" s="170"/>
      <c r="L1156" s="170"/>
      <c r="M1156" s="170"/>
      <c r="N1156" s="170"/>
    </row>
    <row r="1157" s="59" customFormat="1" ht="30" customHeight="1">
      <c r="A1157" s="171"/>
      <c r="B1157" s="170"/>
      <c r="C1157" s="171"/>
      <c r="D1157" s="172"/>
      <c r="E1157" s="170"/>
      <c r="F1157" s="170"/>
      <c r="G1157" s="170"/>
      <c r="H1157" s="170"/>
      <c r="I1157" s="170"/>
      <c r="J1157" s="170"/>
      <c r="K1157" s="170"/>
      <c r="L1157" s="170"/>
      <c r="M1157" s="170"/>
      <c r="N1157" s="170"/>
    </row>
    <row r="1158" s="59" customFormat="1" ht="30" customHeight="1">
      <c r="A1158" s="171"/>
      <c r="B1158" s="170"/>
      <c r="C1158" s="171"/>
      <c r="D1158" s="172"/>
      <c r="E1158" s="170"/>
      <c r="F1158" s="170"/>
      <c r="G1158" s="170"/>
      <c r="H1158" s="170"/>
      <c r="I1158" s="170"/>
      <c r="J1158" s="170"/>
      <c r="K1158" s="170"/>
      <c r="L1158" s="170"/>
      <c r="M1158" s="170"/>
      <c r="N1158" s="170"/>
    </row>
    <row r="1159" s="59" customFormat="1" ht="30" customHeight="1">
      <c r="A1159" s="171"/>
      <c r="B1159" s="170"/>
      <c r="C1159" s="171"/>
      <c r="D1159" s="172"/>
      <c r="E1159" s="170"/>
      <c r="F1159" s="170"/>
      <c r="G1159" s="170"/>
      <c r="H1159" s="170"/>
      <c r="I1159" s="170"/>
      <c r="J1159" s="170"/>
      <c r="K1159" s="170"/>
      <c r="L1159" s="170"/>
      <c r="M1159" s="170"/>
      <c r="N1159" s="170"/>
    </row>
    <row r="1160" s="59" customFormat="1" ht="30" customHeight="1">
      <c r="A1160" s="171"/>
      <c r="B1160" s="170"/>
      <c r="C1160" s="171"/>
      <c r="D1160" s="172"/>
      <c r="E1160" s="170"/>
      <c r="F1160" s="170"/>
      <c r="G1160" s="170"/>
      <c r="H1160" s="170"/>
      <c r="I1160" s="170"/>
      <c r="J1160" s="170"/>
      <c r="K1160" s="170"/>
      <c r="L1160" s="170"/>
      <c r="M1160" s="170"/>
      <c r="N1160" s="170"/>
    </row>
    <row r="1161" s="59" customFormat="1" ht="30" customHeight="1">
      <c r="A1161" s="171"/>
      <c r="B1161" s="170"/>
      <c r="C1161" s="171"/>
      <c r="D1161" s="172"/>
      <c r="E1161" s="170"/>
      <c r="F1161" s="170"/>
      <c r="G1161" s="170"/>
      <c r="H1161" s="170"/>
      <c r="I1161" s="170"/>
      <c r="J1161" s="170"/>
      <c r="K1161" s="170"/>
      <c r="L1161" s="170"/>
      <c r="M1161" s="170"/>
      <c r="N1161" s="170"/>
    </row>
    <row r="1162" s="59" customFormat="1" ht="30" customHeight="1">
      <c r="A1162" s="171"/>
      <c r="B1162" s="170"/>
      <c r="C1162" s="171"/>
      <c r="D1162" s="172"/>
      <c r="E1162" s="170"/>
      <c r="F1162" s="170"/>
      <c r="G1162" s="170"/>
      <c r="H1162" s="170"/>
      <c r="I1162" s="170"/>
      <c r="J1162" s="170"/>
      <c r="K1162" s="170"/>
      <c r="L1162" s="170"/>
      <c r="M1162" s="170"/>
      <c r="N1162" s="170"/>
    </row>
    <row r="1163" s="59" customFormat="1" ht="30" customHeight="1">
      <c r="A1163" s="171"/>
      <c r="B1163" s="170"/>
      <c r="C1163" s="171"/>
      <c r="D1163" s="172"/>
      <c r="E1163" s="170"/>
      <c r="F1163" s="170"/>
      <c r="G1163" s="170"/>
      <c r="H1163" s="170"/>
      <c r="I1163" s="170"/>
      <c r="J1163" s="170"/>
      <c r="K1163" s="170"/>
      <c r="L1163" s="170"/>
      <c r="M1163" s="170"/>
      <c r="N1163" s="170"/>
    </row>
    <row r="1164" s="59" customFormat="1" ht="30" customHeight="1">
      <c r="A1164" s="171"/>
      <c r="B1164" s="170"/>
      <c r="C1164" s="171"/>
      <c r="D1164" s="172"/>
      <c r="E1164" s="170"/>
      <c r="F1164" s="170"/>
      <c r="G1164" s="170"/>
      <c r="H1164" s="170"/>
      <c r="I1164" s="170"/>
      <c r="J1164" s="170"/>
      <c r="K1164" s="170"/>
      <c r="L1164" s="170"/>
      <c r="M1164" s="170"/>
      <c r="N1164" s="170"/>
    </row>
    <row r="1165" s="59" customFormat="1" ht="30" customHeight="1">
      <c r="A1165" s="171"/>
      <c r="B1165" s="170"/>
      <c r="C1165" s="171"/>
      <c r="D1165" s="172"/>
      <c r="E1165" s="170"/>
      <c r="F1165" s="170"/>
      <c r="G1165" s="170"/>
      <c r="H1165" s="170"/>
      <c r="I1165" s="170"/>
      <c r="J1165" s="170"/>
      <c r="K1165" s="170"/>
      <c r="L1165" s="170"/>
      <c r="M1165" s="170"/>
      <c r="N1165" s="170"/>
    </row>
    <row r="1166" s="59" customFormat="1" ht="30" customHeight="1">
      <c r="A1166" s="171"/>
      <c r="B1166" s="170"/>
      <c r="C1166" s="171"/>
      <c r="D1166" s="172"/>
      <c r="E1166" s="170"/>
      <c r="F1166" s="170"/>
      <c r="G1166" s="170"/>
      <c r="H1166" s="170"/>
      <c r="I1166" s="170"/>
      <c r="J1166" s="170"/>
      <c r="K1166" s="170"/>
      <c r="L1166" s="170"/>
      <c r="M1166" s="170"/>
      <c r="N1166" s="170"/>
    </row>
    <row r="1167" s="59" customFormat="1" ht="30" customHeight="1">
      <c r="A1167" s="171"/>
      <c r="B1167" s="170"/>
      <c r="C1167" s="171"/>
      <c r="D1167" s="172"/>
      <c r="E1167" s="170"/>
      <c r="F1167" s="170"/>
      <c r="G1167" s="170"/>
      <c r="H1167" s="170"/>
      <c r="I1167" s="170"/>
      <c r="J1167" s="170"/>
      <c r="K1167" s="170"/>
      <c r="L1167" s="170"/>
      <c r="M1167" s="170"/>
      <c r="N1167" s="170"/>
    </row>
    <row r="1168" s="59" customFormat="1" ht="30" customHeight="1">
      <c r="A1168" s="171"/>
      <c r="B1168" s="170"/>
      <c r="C1168" s="171"/>
      <c r="D1168" s="172"/>
      <c r="E1168" s="170"/>
      <c r="F1168" s="170"/>
      <c r="G1168" s="170"/>
      <c r="H1168" s="170"/>
      <c r="I1168" s="170"/>
      <c r="J1168" s="170"/>
      <c r="K1168" s="170"/>
      <c r="L1168" s="170"/>
      <c r="M1168" s="170"/>
      <c r="N1168" s="170"/>
    </row>
    <row r="1169" s="59" customFormat="1" ht="30" customHeight="1">
      <c r="A1169" s="171"/>
      <c r="B1169" s="170"/>
      <c r="C1169" s="171"/>
      <c r="D1169" s="172"/>
      <c r="E1169" s="170"/>
      <c r="F1169" s="170"/>
      <c r="G1169" s="170"/>
      <c r="H1169" s="170"/>
      <c r="I1169" s="170"/>
      <c r="J1169" s="170"/>
      <c r="K1169" s="170"/>
      <c r="L1169" s="170"/>
      <c r="M1169" s="170"/>
      <c r="N1169" s="170"/>
    </row>
    <row r="1170" s="59" customFormat="1" ht="30" customHeight="1">
      <c r="A1170" s="171"/>
      <c r="B1170" s="170"/>
      <c r="C1170" s="171"/>
      <c r="D1170" s="172"/>
      <c r="E1170" s="170"/>
      <c r="F1170" s="170"/>
      <c r="G1170" s="170"/>
      <c r="H1170" s="170"/>
      <c r="I1170" s="170"/>
      <c r="J1170" s="170"/>
      <c r="K1170" s="170"/>
      <c r="L1170" s="170"/>
      <c r="M1170" s="170"/>
      <c r="N1170" s="170"/>
    </row>
    <row r="1171" s="59" customFormat="1" ht="30" customHeight="1">
      <c r="A1171" s="171"/>
      <c r="B1171" s="170"/>
      <c r="C1171" s="171"/>
      <c r="D1171" s="172"/>
      <c r="E1171" s="170"/>
      <c r="F1171" s="170"/>
      <c r="G1171" s="170"/>
      <c r="H1171" s="170"/>
      <c r="I1171" s="170"/>
      <c r="J1171" s="170"/>
      <c r="K1171" s="170"/>
      <c r="L1171" s="170"/>
      <c r="M1171" s="170"/>
      <c r="N1171" s="170"/>
    </row>
    <row r="1172" s="59" customFormat="1" ht="30" customHeight="1">
      <c r="A1172" s="171"/>
      <c r="B1172" s="170"/>
      <c r="C1172" s="171"/>
      <c r="D1172" s="172"/>
      <c r="E1172" s="170"/>
      <c r="F1172" s="170"/>
      <c r="G1172" s="170"/>
      <c r="H1172" s="170"/>
      <c r="I1172" s="170"/>
      <c r="J1172" s="170"/>
      <c r="K1172" s="170"/>
      <c r="L1172" s="170"/>
      <c r="M1172" s="170"/>
      <c r="N1172" s="170"/>
    </row>
    <row r="1173" s="59" customFormat="1" ht="30" customHeight="1">
      <c r="A1173" s="171"/>
      <c r="B1173" s="170"/>
      <c r="C1173" s="171"/>
      <c r="D1173" s="172"/>
      <c r="E1173" s="170"/>
      <c r="F1173" s="170"/>
      <c r="G1173" s="170"/>
      <c r="H1173" s="170"/>
      <c r="I1173" s="170"/>
      <c r="J1173" s="170"/>
      <c r="K1173" s="170"/>
      <c r="L1173" s="170"/>
      <c r="M1173" s="170"/>
      <c r="N1173" s="170"/>
    </row>
    <row r="1174" s="59" customFormat="1" ht="30" customHeight="1">
      <c r="A1174" s="171"/>
      <c r="B1174" s="170"/>
      <c r="C1174" s="171"/>
      <c r="D1174" s="172"/>
      <c r="E1174" s="170"/>
      <c r="F1174" s="170"/>
      <c r="G1174" s="170"/>
      <c r="H1174" s="170"/>
      <c r="I1174" s="170"/>
      <c r="J1174" s="170"/>
      <c r="K1174" s="170"/>
      <c r="L1174" s="170"/>
      <c r="M1174" s="170"/>
      <c r="N1174" s="170"/>
    </row>
    <row r="1175" s="59" customFormat="1" ht="30" customHeight="1">
      <c r="A1175" s="171"/>
      <c r="B1175" s="170"/>
      <c r="C1175" s="171"/>
      <c r="D1175" s="172"/>
      <c r="E1175" s="170"/>
      <c r="F1175" s="170"/>
      <c r="G1175" s="170"/>
      <c r="H1175" s="170"/>
      <c r="I1175" s="170"/>
      <c r="J1175" s="170"/>
      <c r="K1175" s="170"/>
      <c r="L1175" s="170"/>
      <c r="M1175" s="170"/>
      <c r="N1175" s="170"/>
    </row>
    <row r="1176" s="59" customFormat="1" ht="30" customHeight="1">
      <c r="A1176" s="171"/>
      <c r="B1176" s="170"/>
      <c r="C1176" s="171"/>
      <c r="D1176" s="172"/>
      <c r="E1176" s="170"/>
      <c r="F1176" s="170"/>
      <c r="G1176" s="170"/>
      <c r="H1176" s="170"/>
      <c r="I1176" s="170"/>
      <c r="J1176" s="170"/>
      <c r="K1176" s="170"/>
      <c r="L1176" s="170"/>
      <c r="M1176" s="170"/>
      <c r="N1176" s="170"/>
    </row>
    <row r="1177" s="59" customFormat="1" ht="30" customHeight="1">
      <c r="A1177" s="171"/>
      <c r="B1177" s="170"/>
      <c r="C1177" s="171"/>
      <c r="D1177" s="172"/>
      <c r="E1177" s="170"/>
      <c r="F1177" s="170"/>
      <c r="G1177" s="170"/>
      <c r="H1177" s="170"/>
      <c r="I1177" s="170"/>
      <c r="J1177" s="170"/>
      <c r="K1177" s="170"/>
      <c r="L1177" s="170"/>
      <c r="M1177" s="170"/>
      <c r="N1177" s="170"/>
    </row>
    <row r="1178" s="59" customFormat="1" ht="30" customHeight="1">
      <c r="A1178" s="171"/>
      <c r="B1178" s="170"/>
      <c r="C1178" s="171"/>
      <c r="D1178" s="172"/>
      <c r="E1178" s="170"/>
      <c r="F1178" s="170"/>
      <c r="G1178" s="170"/>
      <c r="H1178" s="170"/>
      <c r="I1178" s="170"/>
      <c r="J1178" s="170"/>
      <c r="K1178" s="170"/>
      <c r="L1178" s="170"/>
      <c r="M1178" s="170"/>
      <c r="N1178" s="170"/>
    </row>
    <row r="1179" s="59" customFormat="1" ht="30" customHeight="1">
      <c r="A1179" s="171"/>
      <c r="B1179" s="170"/>
      <c r="C1179" s="171"/>
      <c r="D1179" s="172"/>
      <c r="E1179" s="170"/>
      <c r="F1179" s="170"/>
      <c r="G1179" s="170"/>
      <c r="H1179" s="170"/>
      <c r="I1179" s="170"/>
      <c r="J1179" s="170"/>
      <c r="K1179" s="170"/>
      <c r="L1179" s="170"/>
      <c r="M1179" s="170"/>
      <c r="N1179" s="170"/>
    </row>
    <row r="1180" s="59" customFormat="1" ht="30" customHeight="1">
      <c r="A1180" s="171"/>
      <c r="B1180" s="170"/>
      <c r="C1180" s="171"/>
      <c r="D1180" s="172"/>
      <c r="E1180" s="170"/>
      <c r="F1180" s="170"/>
      <c r="G1180" s="170"/>
      <c r="H1180" s="170"/>
      <c r="I1180" s="170"/>
      <c r="J1180" s="170"/>
      <c r="K1180" s="170"/>
      <c r="L1180" s="170"/>
      <c r="M1180" s="170"/>
      <c r="N1180" s="170"/>
    </row>
    <row r="1181" s="59" customFormat="1" ht="30" customHeight="1">
      <c r="A1181" s="171"/>
      <c r="B1181" s="170"/>
      <c r="C1181" s="171"/>
      <c r="D1181" s="172"/>
      <c r="E1181" s="170"/>
      <c r="F1181" s="170"/>
      <c r="G1181" s="170"/>
      <c r="H1181" s="170"/>
      <c r="I1181" s="170"/>
      <c r="J1181" s="170"/>
      <c r="K1181" s="170"/>
      <c r="L1181" s="170"/>
      <c r="M1181" s="170"/>
      <c r="N1181" s="170"/>
    </row>
    <row r="1182" s="59" customFormat="1" ht="30" customHeight="1">
      <c r="A1182" s="171"/>
      <c r="B1182" s="170"/>
      <c r="C1182" s="171"/>
      <c r="D1182" s="172"/>
      <c r="E1182" s="170"/>
      <c r="F1182" s="170"/>
      <c r="G1182" s="170"/>
      <c r="H1182" s="170"/>
      <c r="I1182" s="170"/>
      <c r="J1182" s="170"/>
      <c r="K1182" s="170"/>
      <c r="L1182" s="170"/>
      <c r="M1182" s="170"/>
      <c r="N1182" s="170"/>
    </row>
    <row r="1183" s="59" customFormat="1" ht="30" customHeight="1">
      <c r="A1183" s="171"/>
      <c r="B1183" s="170"/>
      <c r="C1183" s="171"/>
      <c r="D1183" s="172"/>
      <c r="E1183" s="170"/>
      <c r="F1183" s="170"/>
      <c r="G1183" s="170"/>
      <c r="H1183" s="170"/>
      <c r="I1183" s="170"/>
      <c r="J1183" s="170"/>
      <c r="K1183" s="170"/>
      <c r="L1183" s="170"/>
      <c r="M1183" s="170"/>
      <c r="N1183" s="170"/>
    </row>
    <row r="1184" s="59" customFormat="1" ht="30" customHeight="1">
      <c r="A1184" s="171"/>
      <c r="B1184" s="170"/>
      <c r="C1184" s="171"/>
      <c r="D1184" s="172"/>
      <c r="E1184" s="170"/>
      <c r="F1184" s="170"/>
      <c r="G1184" s="170"/>
      <c r="H1184" s="170"/>
      <c r="I1184" s="170"/>
      <c r="J1184" s="170"/>
      <c r="K1184" s="170"/>
      <c r="L1184" s="170"/>
      <c r="M1184" s="170"/>
      <c r="N1184" s="170"/>
    </row>
    <row r="1185" s="59" customFormat="1" ht="30" customHeight="1">
      <c r="A1185" s="171"/>
      <c r="B1185" s="170"/>
      <c r="C1185" s="171"/>
      <c r="D1185" s="172"/>
      <c r="E1185" s="170"/>
      <c r="F1185" s="170"/>
      <c r="G1185" s="170"/>
      <c r="H1185" s="170"/>
      <c r="I1185" s="170"/>
      <c r="J1185" s="170"/>
      <c r="K1185" s="170"/>
      <c r="L1185" s="170"/>
      <c r="M1185" s="170"/>
      <c r="N1185" s="170"/>
    </row>
    <row r="1186" s="59" customFormat="1" ht="30" customHeight="1">
      <c r="A1186" s="171"/>
      <c r="B1186" s="170"/>
      <c r="C1186" s="171"/>
      <c r="D1186" s="172"/>
      <c r="E1186" s="170"/>
      <c r="F1186" s="170"/>
      <c r="G1186" s="170"/>
      <c r="H1186" s="170"/>
      <c r="I1186" s="170"/>
      <c r="J1186" s="170"/>
      <c r="K1186" s="170"/>
      <c r="L1186" s="170"/>
      <c r="M1186" s="170"/>
      <c r="N1186" s="170"/>
    </row>
    <row r="1187" s="59" customFormat="1" ht="30" customHeight="1">
      <c r="A1187" s="171"/>
      <c r="B1187" s="170"/>
      <c r="C1187" s="171"/>
      <c r="D1187" s="172"/>
      <c r="E1187" s="170"/>
      <c r="F1187" s="170"/>
      <c r="G1187" s="170"/>
      <c r="H1187" s="170"/>
      <c r="I1187" s="170"/>
      <c r="J1187" s="170"/>
      <c r="K1187" s="170"/>
      <c r="L1187" s="170"/>
      <c r="M1187" s="170"/>
      <c r="N1187" s="170"/>
    </row>
    <row r="1188" s="59" customFormat="1" ht="30" customHeight="1">
      <c r="A1188" s="171"/>
      <c r="B1188" s="170"/>
      <c r="C1188" s="171"/>
      <c r="D1188" s="172"/>
      <c r="E1188" s="170"/>
      <c r="F1188" s="170"/>
      <c r="G1188" s="170"/>
      <c r="H1188" s="170"/>
      <c r="I1188" s="170"/>
      <c r="J1188" s="170"/>
      <c r="K1188" s="170"/>
      <c r="L1188" s="170"/>
      <c r="M1188" s="170"/>
      <c r="N1188" s="170"/>
    </row>
    <row r="1189" s="59" customFormat="1" ht="30" customHeight="1">
      <c r="A1189" s="171"/>
      <c r="B1189" s="170"/>
      <c r="C1189" s="171"/>
      <c r="D1189" s="172"/>
      <c r="E1189" s="170"/>
      <c r="F1189" s="170"/>
      <c r="G1189" s="170"/>
      <c r="H1189" s="170"/>
      <c r="I1189" s="170"/>
      <c r="J1189" s="170"/>
      <c r="K1189" s="170"/>
      <c r="L1189" s="170"/>
      <c r="M1189" s="170"/>
      <c r="N1189" s="170"/>
    </row>
    <row r="1190" s="59" customFormat="1" ht="30" customHeight="1">
      <c r="A1190" s="171"/>
      <c r="B1190" s="170"/>
      <c r="C1190" s="171"/>
      <c r="D1190" s="172"/>
      <c r="E1190" s="170"/>
      <c r="F1190" s="170"/>
      <c r="G1190" s="170"/>
      <c r="H1190" s="170"/>
      <c r="I1190" s="170"/>
      <c r="J1190" s="170"/>
      <c r="K1190" s="170"/>
      <c r="L1190" s="170"/>
      <c r="M1190" s="170"/>
      <c r="N1190" s="170"/>
    </row>
    <row r="1191" s="59" customFormat="1" ht="30" customHeight="1">
      <c r="A1191" s="171"/>
      <c r="B1191" s="170"/>
      <c r="C1191" s="171"/>
      <c r="D1191" s="172"/>
      <c r="E1191" s="170"/>
      <c r="F1191" s="170"/>
      <c r="G1191" s="170"/>
      <c r="H1191" s="170"/>
      <c r="I1191" s="170"/>
      <c r="J1191" s="170"/>
      <c r="K1191" s="170"/>
      <c r="L1191" s="170"/>
      <c r="M1191" s="170"/>
      <c r="N1191" s="170"/>
    </row>
    <row r="1192" s="59" customFormat="1" ht="30" customHeight="1">
      <c r="A1192" s="171"/>
      <c r="B1192" s="170"/>
      <c r="C1192" s="171"/>
      <c r="D1192" s="172"/>
      <c r="E1192" s="170"/>
      <c r="F1192" s="170"/>
      <c r="G1192" s="170"/>
      <c r="H1192" s="170"/>
      <c r="I1192" s="170"/>
      <c r="J1192" s="170"/>
      <c r="K1192" s="170"/>
      <c r="L1192" s="170"/>
      <c r="M1192" s="170"/>
      <c r="N1192" s="170"/>
    </row>
    <row r="1193" s="59" customFormat="1" ht="30" customHeight="1">
      <c r="A1193" s="171"/>
      <c r="B1193" s="170"/>
      <c r="C1193" s="171"/>
      <c r="D1193" s="172"/>
      <c r="E1193" s="170"/>
      <c r="F1193" s="170"/>
      <c r="G1193" s="170"/>
      <c r="H1193" s="170"/>
      <c r="I1193" s="170"/>
      <c r="J1193" s="170"/>
      <c r="K1193" s="170"/>
      <c r="L1193" s="170"/>
      <c r="M1193" s="170"/>
      <c r="N1193" s="170"/>
    </row>
    <row r="1194" s="59" customFormat="1" ht="30" customHeight="1">
      <c r="A1194" s="171"/>
      <c r="B1194" s="170"/>
      <c r="C1194" s="171"/>
      <c r="D1194" s="172"/>
      <c r="E1194" s="170"/>
      <c r="F1194" s="170"/>
      <c r="G1194" s="170"/>
      <c r="H1194" s="170"/>
      <c r="I1194" s="170"/>
      <c r="J1194" s="170"/>
      <c r="K1194" s="170"/>
      <c r="L1194" s="170"/>
      <c r="M1194" s="170"/>
      <c r="N1194" s="170"/>
    </row>
    <row r="1195" s="59" customFormat="1" ht="30" customHeight="1">
      <c r="A1195" s="171"/>
      <c r="B1195" s="170"/>
      <c r="C1195" s="171"/>
      <c r="D1195" s="172"/>
      <c r="E1195" s="170"/>
      <c r="F1195" s="170"/>
      <c r="G1195" s="170"/>
      <c r="H1195" s="170"/>
      <c r="I1195" s="170"/>
      <c r="J1195" s="170"/>
      <c r="K1195" s="170"/>
      <c r="L1195" s="170"/>
      <c r="M1195" s="170"/>
      <c r="N1195" s="170"/>
    </row>
    <row r="1196" s="59" customFormat="1" ht="30" customHeight="1">
      <c r="A1196" s="171"/>
      <c r="B1196" s="170"/>
      <c r="C1196" s="171"/>
      <c r="D1196" s="172"/>
      <c r="E1196" s="170"/>
      <c r="F1196" s="170"/>
      <c r="G1196" s="170"/>
      <c r="H1196" s="170"/>
      <c r="I1196" s="170"/>
      <c r="J1196" s="170"/>
      <c r="K1196" s="170"/>
      <c r="L1196" s="170"/>
      <c r="M1196" s="170"/>
      <c r="N1196" s="170"/>
    </row>
    <row r="1197" s="59" customFormat="1" ht="30" customHeight="1">
      <c r="A1197" s="171"/>
      <c r="B1197" s="170"/>
      <c r="C1197" s="171"/>
      <c r="D1197" s="172"/>
      <c r="E1197" s="170"/>
      <c r="F1197" s="170"/>
      <c r="G1197" s="170"/>
      <c r="H1197" s="170"/>
      <c r="I1197" s="170"/>
      <c r="J1197" s="170"/>
      <c r="K1197" s="170"/>
      <c r="L1197" s="170"/>
      <c r="M1197" s="170"/>
      <c r="N1197" s="170"/>
    </row>
    <row r="1198" s="59" customFormat="1" ht="30" customHeight="1">
      <c r="A1198" s="171"/>
      <c r="B1198" s="170"/>
      <c r="C1198" s="171"/>
      <c r="D1198" s="172"/>
      <c r="E1198" s="170"/>
      <c r="F1198" s="170"/>
      <c r="G1198" s="170"/>
      <c r="H1198" s="170"/>
      <c r="I1198" s="170"/>
      <c r="J1198" s="170"/>
      <c r="K1198" s="170"/>
      <c r="L1198" s="170"/>
      <c r="M1198" s="170"/>
      <c r="N1198" s="170"/>
    </row>
    <row r="1199" s="59" customFormat="1" ht="30" customHeight="1">
      <c r="A1199" s="171"/>
      <c r="B1199" s="170"/>
      <c r="C1199" s="171"/>
      <c r="D1199" s="172"/>
      <c r="E1199" s="170"/>
      <c r="F1199" s="170"/>
      <c r="G1199" s="170"/>
      <c r="H1199" s="170"/>
      <c r="I1199" s="170"/>
      <c r="J1199" s="170"/>
      <c r="K1199" s="170"/>
      <c r="L1199" s="170"/>
      <c r="M1199" s="170"/>
      <c r="N1199" s="170"/>
    </row>
    <row r="1200" s="59" customFormat="1" ht="30" customHeight="1">
      <c r="A1200" s="171"/>
      <c r="B1200" s="170"/>
      <c r="C1200" s="171"/>
      <c r="D1200" s="172"/>
      <c r="E1200" s="170"/>
      <c r="F1200" s="170"/>
      <c r="G1200" s="170"/>
      <c r="H1200" s="170"/>
      <c r="I1200" s="170"/>
      <c r="J1200" s="170"/>
      <c r="K1200" s="170"/>
      <c r="L1200" s="170"/>
      <c r="M1200" s="170"/>
      <c r="N1200" s="170"/>
    </row>
    <row r="1201" s="59" customFormat="1" ht="30" customHeight="1">
      <c r="A1201" s="171"/>
      <c r="B1201" s="170"/>
      <c r="C1201" s="171"/>
      <c r="D1201" s="172"/>
      <c r="E1201" s="170"/>
      <c r="F1201" s="170"/>
      <c r="G1201" s="170"/>
      <c r="H1201" s="170"/>
      <c r="I1201" s="170"/>
      <c r="J1201" s="170"/>
      <c r="K1201" s="170"/>
      <c r="L1201" s="170"/>
      <c r="M1201" s="170"/>
      <c r="N1201" s="170"/>
    </row>
    <row r="1202" s="59" customFormat="1" ht="30" customHeight="1">
      <c r="A1202" s="171"/>
      <c r="B1202" s="170"/>
      <c r="C1202" s="171"/>
      <c r="D1202" s="172"/>
      <c r="E1202" s="170"/>
      <c r="F1202" s="170"/>
      <c r="G1202" s="170"/>
      <c r="H1202" s="170"/>
      <c r="I1202" s="170"/>
      <c r="J1202" s="170"/>
      <c r="K1202" s="170"/>
      <c r="L1202" s="170"/>
      <c r="M1202" s="170"/>
      <c r="N1202" s="170"/>
    </row>
    <row r="1203" s="59" customFormat="1" ht="30" customHeight="1">
      <c r="A1203" s="171"/>
      <c r="B1203" s="170"/>
      <c r="C1203" s="171"/>
      <c r="D1203" s="172"/>
      <c r="E1203" s="170"/>
      <c r="F1203" s="170"/>
      <c r="G1203" s="170"/>
      <c r="H1203" s="170"/>
      <c r="I1203" s="170"/>
      <c r="J1203" s="170"/>
      <c r="K1203" s="170"/>
      <c r="L1203" s="170"/>
      <c r="M1203" s="170"/>
      <c r="N1203" s="170"/>
    </row>
    <row r="1204" s="59" customFormat="1" ht="30" customHeight="1">
      <c r="A1204" s="171"/>
      <c r="B1204" s="170"/>
      <c r="C1204" s="171"/>
      <c r="D1204" s="172"/>
      <c r="E1204" s="170"/>
      <c r="F1204" s="170"/>
      <c r="G1204" s="170"/>
      <c r="H1204" s="170"/>
      <c r="I1204" s="170"/>
      <c r="J1204" s="170"/>
      <c r="K1204" s="170"/>
      <c r="L1204" s="170"/>
      <c r="M1204" s="170"/>
      <c r="N1204" s="170"/>
    </row>
    <row r="1205" s="59" customFormat="1" ht="30" customHeight="1">
      <c r="A1205" s="171"/>
      <c r="B1205" s="170"/>
      <c r="C1205" s="171"/>
      <c r="D1205" s="172"/>
      <c r="E1205" s="170"/>
      <c r="F1205" s="170"/>
      <c r="G1205" s="170"/>
      <c r="H1205" s="170"/>
      <c r="I1205" s="170"/>
      <c r="J1205" s="170"/>
      <c r="K1205" s="170"/>
      <c r="L1205" s="170"/>
      <c r="M1205" s="170"/>
      <c r="N1205" s="170"/>
    </row>
    <row r="1206" s="59" customFormat="1" ht="30" customHeight="1">
      <c r="A1206" s="171"/>
      <c r="B1206" s="170"/>
      <c r="C1206" s="171"/>
      <c r="D1206" s="172"/>
      <c r="E1206" s="170"/>
      <c r="F1206" s="170"/>
      <c r="G1206" s="170"/>
      <c r="H1206" s="170"/>
      <c r="I1206" s="170"/>
      <c r="J1206" s="170"/>
      <c r="K1206" s="170"/>
      <c r="L1206" s="170"/>
      <c r="M1206" s="170"/>
      <c r="N1206" s="170"/>
    </row>
    <row r="1207" s="59" customFormat="1" ht="30" customHeight="1">
      <c r="A1207" s="171"/>
      <c r="B1207" s="170"/>
      <c r="C1207" s="171"/>
      <c r="D1207" s="172"/>
      <c r="E1207" s="170"/>
      <c r="F1207" s="170"/>
      <c r="G1207" s="170"/>
      <c r="H1207" s="170"/>
      <c r="I1207" s="170"/>
      <c r="J1207" s="170"/>
      <c r="K1207" s="170"/>
      <c r="L1207" s="170"/>
      <c r="M1207" s="170"/>
      <c r="N1207" s="170"/>
    </row>
    <row r="1208" s="59" customFormat="1" ht="30" customHeight="1">
      <c r="A1208" s="171"/>
      <c r="B1208" s="170"/>
      <c r="C1208" s="171"/>
      <c r="D1208" s="172"/>
      <c r="E1208" s="170"/>
      <c r="F1208" s="170"/>
      <c r="G1208" s="170"/>
      <c r="H1208" s="170"/>
      <c r="I1208" s="170"/>
      <c r="J1208" s="170"/>
      <c r="K1208" s="170"/>
      <c r="L1208" s="170"/>
      <c r="M1208" s="170"/>
      <c r="N1208" s="170"/>
    </row>
    <row r="1209" s="59" customFormat="1" ht="30" customHeight="1">
      <c r="A1209" s="171"/>
      <c r="B1209" s="170"/>
      <c r="C1209" s="171"/>
      <c r="D1209" s="172"/>
      <c r="E1209" s="170"/>
      <c r="F1209" s="170"/>
      <c r="G1209" s="170"/>
      <c r="H1209" s="170"/>
      <c r="I1209" s="170"/>
      <c r="J1209" s="170"/>
      <c r="K1209" s="170"/>
      <c r="L1209" s="170"/>
      <c r="M1209" s="170"/>
      <c r="N1209" s="170"/>
    </row>
    <row r="1210" s="59" customFormat="1" ht="30" customHeight="1">
      <c r="A1210" s="171"/>
      <c r="B1210" s="170"/>
      <c r="C1210" s="171"/>
      <c r="D1210" s="172"/>
      <c r="E1210" s="170"/>
      <c r="F1210" s="170"/>
      <c r="G1210" s="170"/>
      <c r="H1210" s="170"/>
      <c r="I1210" s="170"/>
      <c r="J1210" s="170"/>
      <c r="K1210" s="170"/>
      <c r="L1210" s="170"/>
      <c r="M1210" s="170"/>
      <c r="N1210" s="170"/>
    </row>
    <row r="1211" s="59" customFormat="1" ht="30" customHeight="1">
      <c r="A1211" s="171"/>
      <c r="B1211" s="170"/>
      <c r="C1211" s="171"/>
      <c r="D1211" s="172"/>
      <c r="E1211" s="170"/>
      <c r="F1211" s="170"/>
      <c r="G1211" s="170"/>
      <c r="H1211" s="170"/>
      <c r="I1211" s="170"/>
      <c r="J1211" s="170"/>
      <c r="K1211" s="170"/>
      <c r="L1211" s="170"/>
      <c r="M1211" s="170"/>
      <c r="N1211" s="170"/>
    </row>
    <row r="1212" s="59" customFormat="1" ht="30" customHeight="1">
      <c r="A1212" s="171"/>
      <c r="B1212" s="170"/>
      <c r="C1212" s="171"/>
      <c r="D1212" s="172"/>
      <c r="E1212" s="170"/>
      <c r="F1212" s="170"/>
      <c r="G1212" s="170"/>
      <c r="H1212" s="170"/>
      <c r="I1212" s="170"/>
      <c r="J1212" s="170"/>
      <c r="K1212" s="170"/>
      <c r="L1212" s="170"/>
      <c r="M1212" s="170"/>
      <c r="N1212" s="170"/>
    </row>
    <row r="1213" s="59" customFormat="1" ht="30" customHeight="1">
      <c r="A1213" s="171"/>
      <c r="B1213" s="170"/>
      <c r="C1213" s="171"/>
      <c r="D1213" s="172"/>
      <c r="E1213" s="170"/>
      <c r="F1213" s="170"/>
      <c r="G1213" s="170"/>
      <c r="H1213" s="170"/>
      <c r="I1213" s="170"/>
      <c r="J1213" s="170"/>
      <c r="K1213" s="170"/>
      <c r="L1213" s="170"/>
      <c r="M1213" s="170"/>
      <c r="N1213" s="170"/>
    </row>
    <row r="1214" s="59" customFormat="1" ht="30" customHeight="1">
      <c r="A1214" s="171"/>
      <c r="B1214" s="170"/>
      <c r="C1214" s="171"/>
      <c r="D1214" s="172"/>
      <c r="E1214" s="170"/>
      <c r="F1214" s="170"/>
      <c r="G1214" s="170"/>
      <c r="H1214" s="170"/>
      <c r="I1214" s="170"/>
      <c r="J1214" s="170"/>
      <c r="K1214" s="170"/>
      <c r="L1214" s="170"/>
      <c r="M1214" s="170"/>
      <c r="N1214" s="170"/>
    </row>
    <row r="1215" s="59" customFormat="1" ht="30" customHeight="1">
      <c r="A1215" s="171"/>
      <c r="B1215" s="170"/>
      <c r="C1215" s="171"/>
      <c r="D1215" s="172"/>
      <c r="E1215" s="170"/>
      <c r="F1215" s="170"/>
      <c r="G1215" s="170"/>
      <c r="H1215" s="170"/>
      <c r="I1215" s="170"/>
      <c r="J1215" s="170"/>
      <c r="K1215" s="170"/>
      <c r="L1215" s="170"/>
      <c r="M1215" s="170"/>
      <c r="N1215" s="170"/>
    </row>
    <row r="1216" s="59" customFormat="1" ht="30" customHeight="1">
      <c r="A1216" s="171"/>
      <c r="B1216" s="170"/>
      <c r="C1216" s="171"/>
      <c r="D1216" s="172"/>
      <c r="E1216" s="170"/>
      <c r="F1216" s="170"/>
      <c r="G1216" s="170"/>
      <c r="H1216" s="170"/>
      <c r="I1216" s="170"/>
      <c r="J1216" s="170"/>
      <c r="K1216" s="170"/>
      <c r="L1216" s="170"/>
      <c r="M1216" s="170"/>
      <c r="N1216" s="170"/>
    </row>
    <row r="1217" s="59" customFormat="1" ht="30" customHeight="1">
      <c r="A1217" s="171"/>
      <c r="B1217" s="170"/>
      <c r="C1217" s="171"/>
      <c r="D1217" s="172"/>
      <c r="E1217" s="170"/>
      <c r="F1217" s="170"/>
      <c r="G1217" s="170"/>
      <c r="H1217" s="170"/>
      <c r="I1217" s="170"/>
      <c r="J1217" s="170"/>
      <c r="K1217" s="170"/>
      <c r="L1217" s="170"/>
      <c r="M1217" s="170"/>
      <c r="N1217" s="170"/>
    </row>
    <row r="1218" s="59" customFormat="1" ht="30" customHeight="1">
      <c r="A1218" s="171"/>
      <c r="B1218" s="170"/>
      <c r="C1218" s="171"/>
      <c r="D1218" s="172"/>
      <c r="E1218" s="170"/>
      <c r="F1218" s="170"/>
      <c r="G1218" s="170"/>
      <c r="H1218" s="170"/>
      <c r="I1218" s="170"/>
      <c r="J1218" s="170"/>
      <c r="K1218" s="170"/>
      <c r="L1218" s="170"/>
      <c r="M1218" s="170"/>
      <c r="N1218" s="170"/>
    </row>
    <row r="1219" s="59" customFormat="1" ht="30" customHeight="1">
      <c r="A1219" s="171"/>
      <c r="B1219" s="170"/>
      <c r="C1219" s="171"/>
      <c r="D1219" s="172"/>
      <c r="E1219" s="170"/>
      <c r="F1219" s="170"/>
      <c r="G1219" s="170"/>
      <c r="H1219" s="170"/>
      <c r="I1219" s="170"/>
      <c r="J1219" s="170"/>
      <c r="K1219" s="170"/>
      <c r="L1219" s="170"/>
      <c r="M1219" s="170"/>
      <c r="N1219" s="170"/>
    </row>
    <row r="1220" s="59" customFormat="1" ht="30" customHeight="1">
      <c r="A1220" s="171"/>
      <c r="B1220" s="170"/>
      <c r="C1220" s="171"/>
      <c r="D1220" s="172"/>
      <c r="E1220" s="170"/>
      <c r="F1220" s="170"/>
      <c r="G1220" s="170"/>
      <c r="H1220" s="170"/>
      <c r="I1220" s="170"/>
      <c r="J1220" s="170"/>
      <c r="K1220" s="170"/>
      <c r="L1220" s="170"/>
      <c r="M1220" s="170"/>
      <c r="N1220" s="170"/>
    </row>
    <row r="1221" s="59" customFormat="1" ht="30" customHeight="1">
      <c r="A1221" s="171"/>
      <c r="B1221" s="170"/>
      <c r="C1221" s="171"/>
      <c r="D1221" s="172"/>
      <c r="E1221" s="170"/>
      <c r="F1221" s="170"/>
      <c r="G1221" s="170"/>
      <c r="H1221" s="170"/>
      <c r="I1221" s="170"/>
      <c r="J1221" s="170"/>
      <c r="K1221" s="170"/>
      <c r="L1221" s="170"/>
      <c r="M1221" s="170"/>
      <c r="N1221" s="170"/>
    </row>
    <row r="1222" s="59" customFormat="1" ht="30" customHeight="1">
      <c r="A1222" s="171"/>
      <c r="B1222" s="170"/>
      <c r="C1222" s="171"/>
      <c r="D1222" s="172"/>
      <c r="E1222" s="170"/>
      <c r="F1222" s="170"/>
      <c r="G1222" s="170"/>
      <c r="H1222" s="170"/>
      <c r="I1222" s="170"/>
      <c r="J1222" s="170"/>
      <c r="K1222" s="170"/>
      <c r="L1222" s="170"/>
      <c r="M1222" s="170"/>
      <c r="N1222" s="170"/>
    </row>
    <row r="1223" s="59" customFormat="1" ht="30" customHeight="1">
      <c r="A1223" s="171"/>
      <c r="B1223" s="170"/>
      <c r="C1223" s="171"/>
      <c r="D1223" s="172"/>
      <c r="E1223" s="170"/>
      <c r="F1223" s="170"/>
      <c r="G1223" s="170"/>
      <c r="H1223" s="170"/>
      <c r="I1223" s="170"/>
      <c r="J1223" s="170"/>
      <c r="K1223" s="170"/>
      <c r="L1223" s="170"/>
      <c r="M1223" s="170"/>
      <c r="N1223" s="170"/>
    </row>
    <row r="1224" s="59" customFormat="1" ht="30" customHeight="1">
      <c r="A1224" s="171"/>
      <c r="B1224" s="170"/>
      <c r="C1224" s="171"/>
      <c r="D1224" s="172"/>
      <c r="E1224" s="170"/>
      <c r="F1224" s="170"/>
      <c r="G1224" s="170"/>
      <c r="H1224" s="170"/>
      <c r="I1224" s="170"/>
      <c r="J1224" s="170"/>
      <c r="K1224" s="170"/>
      <c r="L1224" s="170"/>
      <c r="M1224" s="170"/>
      <c r="N1224" s="170"/>
    </row>
    <row r="1225" s="59" customFormat="1" ht="30" customHeight="1">
      <c r="A1225" s="171"/>
      <c r="B1225" s="170"/>
      <c r="C1225" s="171"/>
      <c r="D1225" s="172"/>
      <c r="E1225" s="170"/>
      <c r="F1225" s="170"/>
      <c r="G1225" s="170"/>
      <c r="H1225" s="170"/>
      <c r="I1225" s="170"/>
      <c r="J1225" s="170"/>
      <c r="K1225" s="170"/>
      <c r="L1225" s="170"/>
      <c r="M1225" s="170"/>
      <c r="N1225" s="170"/>
    </row>
    <row r="1226" s="59" customFormat="1" ht="30" customHeight="1">
      <c r="A1226" s="171"/>
      <c r="B1226" s="170"/>
      <c r="C1226" s="171"/>
      <c r="D1226" s="172"/>
      <c r="E1226" s="170"/>
      <c r="F1226" s="170"/>
      <c r="G1226" s="170"/>
      <c r="H1226" s="170"/>
      <c r="I1226" s="170"/>
      <c r="J1226" s="170"/>
      <c r="K1226" s="170"/>
      <c r="L1226" s="170"/>
      <c r="M1226" s="170"/>
      <c r="N1226" s="170"/>
    </row>
    <row r="1227" s="59" customFormat="1" ht="30" customHeight="1">
      <c r="A1227" s="171"/>
      <c r="B1227" s="170"/>
      <c r="C1227" s="171"/>
      <c r="D1227" s="172"/>
      <c r="E1227" s="170"/>
      <c r="F1227" s="170"/>
      <c r="G1227" s="170"/>
      <c r="H1227" s="170"/>
      <c r="I1227" s="170"/>
      <c r="J1227" s="170"/>
      <c r="K1227" s="170"/>
      <c r="L1227" s="170"/>
      <c r="M1227" s="170"/>
      <c r="N1227" s="170"/>
    </row>
    <row r="1228" s="59" customFormat="1" ht="30" customHeight="1">
      <c r="A1228" s="171"/>
      <c r="B1228" s="170"/>
      <c r="C1228" s="171"/>
      <c r="D1228" s="172"/>
      <c r="E1228" s="170"/>
      <c r="F1228" s="170"/>
      <c r="G1228" s="170"/>
      <c r="H1228" s="170"/>
      <c r="I1228" s="170"/>
      <c r="J1228" s="170"/>
      <c r="K1228" s="170"/>
      <c r="L1228" s="170"/>
      <c r="M1228" s="170"/>
      <c r="N1228" s="170"/>
    </row>
    <row r="1229" s="59" customFormat="1" ht="30" customHeight="1">
      <c r="A1229" s="171"/>
      <c r="B1229" s="170"/>
      <c r="C1229" s="171"/>
      <c r="D1229" s="172"/>
      <c r="E1229" s="170"/>
      <c r="F1229" s="170"/>
      <c r="G1229" s="170"/>
      <c r="H1229" s="170"/>
      <c r="I1229" s="170"/>
      <c r="J1229" s="170"/>
      <c r="K1229" s="170"/>
      <c r="L1229" s="170"/>
      <c r="M1229" s="170"/>
      <c r="N1229" s="170"/>
    </row>
    <row r="1230" s="59" customFormat="1" ht="30" customHeight="1">
      <c r="A1230" s="171"/>
      <c r="B1230" s="170"/>
      <c r="C1230" s="171"/>
      <c r="D1230" s="172"/>
      <c r="E1230" s="170"/>
      <c r="F1230" s="170"/>
      <c r="G1230" s="170"/>
      <c r="H1230" s="170"/>
      <c r="I1230" s="170"/>
      <c r="J1230" s="170"/>
      <c r="K1230" s="170"/>
      <c r="L1230" s="170"/>
      <c r="M1230" s="170"/>
      <c r="N1230" s="170"/>
    </row>
    <row r="1231" s="59" customFormat="1" ht="30" customHeight="1">
      <c r="A1231" s="171"/>
      <c r="B1231" s="170"/>
      <c r="C1231" s="171"/>
      <c r="D1231" s="172"/>
      <c r="E1231" s="170"/>
      <c r="F1231" s="170"/>
      <c r="G1231" s="170"/>
      <c r="H1231" s="170"/>
      <c r="I1231" s="170"/>
      <c r="J1231" s="170"/>
      <c r="K1231" s="170"/>
      <c r="L1231" s="170"/>
      <c r="M1231" s="170"/>
      <c r="N1231" s="170"/>
    </row>
    <row r="1232" s="59" customFormat="1" ht="30" customHeight="1">
      <c r="A1232" s="171"/>
      <c r="B1232" s="170"/>
      <c r="C1232" s="171"/>
      <c r="D1232" s="172"/>
      <c r="E1232" s="170"/>
      <c r="F1232" s="170"/>
      <c r="G1232" s="170"/>
      <c r="H1232" s="170"/>
      <c r="I1232" s="170"/>
      <c r="J1232" s="170"/>
      <c r="K1232" s="170"/>
      <c r="L1232" s="170"/>
      <c r="M1232" s="170"/>
      <c r="N1232" s="170"/>
    </row>
    <row r="1233" s="59" customFormat="1" ht="30" customHeight="1">
      <c r="A1233" s="171"/>
      <c r="B1233" s="170"/>
      <c r="C1233" s="171"/>
      <c r="D1233" s="172"/>
      <c r="E1233" s="170"/>
      <c r="F1233" s="170"/>
      <c r="G1233" s="170"/>
      <c r="H1233" s="170"/>
      <c r="I1233" s="170"/>
      <c r="J1233" s="170"/>
      <c r="K1233" s="170"/>
      <c r="L1233" s="170"/>
      <c r="M1233" s="170"/>
      <c r="N1233" s="170"/>
    </row>
    <row r="1234" s="59" customFormat="1" ht="30" customHeight="1">
      <c r="A1234" s="171"/>
      <c r="B1234" s="170"/>
      <c r="C1234" s="171"/>
      <c r="D1234" s="172"/>
      <c r="E1234" s="170"/>
      <c r="F1234" s="170"/>
      <c r="G1234" s="170"/>
      <c r="H1234" s="170"/>
      <c r="I1234" s="170"/>
      <c r="J1234" s="170"/>
      <c r="K1234" s="170"/>
      <c r="L1234" s="170"/>
      <c r="M1234" s="170"/>
      <c r="N1234" s="170"/>
    </row>
    <row r="1235" s="59" customFormat="1" ht="30" customHeight="1">
      <c r="A1235" s="171"/>
      <c r="B1235" s="170"/>
      <c r="C1235" s="171"/>
      <c r="D1235" s="172"/>
      <c r="E1235" s="170"/>
      <c r="F1235" s="170"/>
      <c r="G1235" s="170"/>
      <c r="H1235" s="170"/>
      <c r="I1235" s="170"/>
      <c r="J1235" s="170"/>
      <c r="K1235" s="170"/>
      <c r="L1235" s="170"/>
      <c r="M1235" s="170"/>
      <c r="N1235" s="170"/>
    </row>
    <row r="1236" s="59" customFormat="1" ht="30" customHeight="1">
      <c r="A1236" s="171"/>
      <c r="B1236" s="170"/>
      <c r="C1236" s="171"/>
      <c r="D1236" s="172"/>
      <c r="E1236" s="170"/>
      <c r="F1236" s="170"/>
      <c r="G1236" s="170"/>
      <c r="H1236" s="170"/>
      <c r="I1236" s="170"/>
      <c r="J1236" s="170"/>
      <c r="K1236" s="170"/>
      <c r="L1236" s="170"/>
      <c r="M1236" s="170"/>
      <c r="N1236" s="170"/>
    </row>
    <row r="1237" s="59" customFormat="1" ht="30" customHeight="1">
      <c r="A1237" s="171"/>
      <c r="B1237" s="170"/>
      <c r="C1237" s="171"/>
      <c r="D1237" s="172"/>
      <c r="E1237" s="170"/>
      <c r="F1237" s="170"/>
      <c r="G1237" s="170"/>
      <c r="H1237" s="170"/>
      <c r="I1237" s="170"/>
      <c r="J1237" s="170"/>
      <c r="K1237" s="170"/>
      <c r="L1237" s="170"/>
      <c r="M1237" s="170"/>
      <c r="N1237" s="170"/>
    </row>
    <row r="1238" s="59" customFormat="1" ht="30" customHeight="1">
      <c r="A1238" s="171"/>
      <c r="B1238" s="170"/>
      <c r="C1238" s="171"/>
      <c r="D1238" s="172"/>
      <c r="E1238" s="170"/>
      <c r="F1238" s="170"/>
      <c r="G1238" s="170"/>
      <c r="H1238" s="170"/>
      <c r="I1238" s="170"/>
      <c r="J1238" s="170"/>
      <c r="K1238" s="170"/>
      <c r="L1238" s="170"/>
      <c r="M1238" s="170"/>
      <c r="N1238" s="170"/>
    </row>
    <row r="1239" s="59" customFormat="1" ht="30" customHeight="1">
      <c r="A1239" s="171"/>
      <c r="B1239" s="170"/>
      <c r="C1239" s="171"/>
      <c r="D1239" s="172"/>
      <c r="E1239" s="170"/>
      <c r="F1239" s="170"/>
      <c r="G1239" s="170"/>
      <c r="H1239" s="170"/>
      <c r="I1239" s="170"/>
      <c r="J1239" s="170"/>
      <c r="K1239" s="170"/>
      <c r="L1239" s="170"/>
      <c r="M1239" s="170"/>
      <c r="N1239" s="170"/>
    </row>
    <row r="1240" s="59" customFormat="1" ht="30" customHeight="1">
      <c r="A1240" s="171"/>
      <c r="B1240" s="170"/>
      <c r="C1240" s="171"/>
      <c r="D1240" s="172"/>
      <c r="E1240" s="170"/>
      <c r="F1240" s="170"/>
      <c r="G1240" s="170"/>
      <c r="H1240" s="170"/>
      <c r="I1240" s="170"/>
      <c r="J1240" s="170"/>
      <c r="K1240" s="170"/>
      <c r="L1240" s="170"/>
      <c r="M1240" s="170"/>
      <c r="N1240" s="170"/>
    </row>
    <row r="1241" s="59" customFormat="1" ht="30" customHeight="1">
      <c r="A1241" s="171"/>
      <c r="B1241" s="170"/>
      <c r="C1241" s="171"/>
      <c r="D1241" s="172"/>
      <c r="E1241" s="170"/>
      <c r="F1241" s="170"/>
      <c r="G1241" s="170"/>
      <c r="H1241" s="170"/>
      <c r="I1241" s="170"/>
      <c r="J1241" s="170"/>
      <c r="K1241" s="170"/>
      <c r="L1241" s="170"/>
      <c r="M1241" s="170"/>
      <c r="N1241" s="170"/>
    </row>
    <row r="1242" s="59" customFormat="1" ht="30" customHeight="1">
      <c r="A1242" s="171"/>
      <c r="B1242" s="170"/>
      <c r="C1242" s="171"/>
      <c r="D1242" s="172"/>
      <c r="E1242" s="170"/>
      <c r="F1242" s="170"/>
      <c r="G1242" s="170"/>
      <c r="H1242" s="170"/>
      <c r="I1242" s="170"/>
      <c r="J1242" s="170"/>
      <c r="K1242" s="170"/>
      <c r="L1242" s="170"/>
      <c r="M1242" s="170"/>
      <c r="N1242" s="170"/>
    </row>
    <row r="1243" s="59" customFormat="1" ht="30" customHeight="1">
      <c r="A1243" s="171"/>
      <c r="B1243" s="170"/>
      <c r="C1243" s="171"/>
      <c r="D1243" s="172"/>
      <c r="E1243" s="170"/>
      <c r="F1243" s="170"/>
      <c r="G1243" s="170"/>
      <c r="H1243" s="170"/>
      <c r="I1243" s="170"/>
      <c r="J1243" s="170"/>
      <c r="K1243" s="170"/>
      <c r="L1243" s="170"/>
      <c r="M1243" s="170"/>
      <c r="N1243" s="170"/>
    </row>
    <row r="1244" s="59" customFormat="1" ht="30" customHeight="1">
      <c r="A1244" s="171"/>
      <c r="B1244" s="170"/>
      <c r="C1244" s="171"/>
      <c r="D1244" s="172"/>
      <c r="E1244" s="170"/>
      <c r="F1244" s="170"/>
      <c r="G1244" s="170"/>
      <c r="H1244" s="170"/>
      <c r="I1244" s="170"/>
      <c r="J1244" s="170"/>
      <c r="K1244" s="170"/>
      <c r="L1244" s="170"/>
      <c r="M1244" s="170"/>
      <c r="N1244" s="170"/>
    </row>
    <row r="1245" s="59" customFormat="1" ht="30" customHeight="1">
      <c r="A1245" s="171"/>
      <c r="B1245" s="170"/>
      <c r="C1245" s="171"/>
      <c r="D1245" s="172"/>
      <c r="E1245" s="170"/>
      <c r="F1245" s="170"/>
      <c r="G1245" s="170"/>
      <c r="H1245" s="170"/>
      <c r="I1245" s="170"/>
      <c r="J1245" s="170"/>
      <c r="K1245" s="170"/>
      <c r="L1245" s="170"/>
      <c r="M1245" s="170"/>
      <c r="N1245" s="170"/>
    </row>
    <row r="1246" s="59" customFormat="1" ht="30" customHeight="1">
      <c r="A1246" s="171"/>
      <c r="B1246" s="170"/>
      <c r="C1246" s="171"/>
      <c r="D1246" s="172"/>
      <c r="E1246" s="170"/>
      <c r="F1246" s="170"/>
      <c r="G1246" s="170"/>
      <c r="H1246" s="170"/>
      <c r="I1246" s="170"/>
      <c r="J1246" s="170"/>
      <c r="K1246" s="170"/>
      <c r="L1246" s="170"/>
      <c r="M1246" s="170"/>
      <c r="N1246" s="170"/>
    </row>
    <row r="1247" s="59" customFormat="1" ht="30" customHeight="1">
      <c r="A1247" s="171"/>
      <c r="B1247" s="170"/>
      <c r="C1247" s="171"/>
      <c r="D1247" s="172"/>
      <c r="E1247" s="170"/>
      <c r="F1247" s="170"/>
      <c r="G1247" s="170"/>
      <c r="H1247" s="170"/>
      <c r="I1247" s="170"/>
      <c r="J1247" s="170"/>
      <c r="K1247" s="170"/>
      <c r="L1247" s="170"/>
      <c r="M1247" s="170"/>
      <c r="N1247" s="170"/>
    </row>
    <row r="1248" s="59" customFormat="1" ht="30" customHeight="1">
      <c r="A1248" s="171"/>
      <c r="B1248" s="170"/>
      <c r="C1248" s="171"/>
      <c r="D1248" s="172"/>
      <c r="E1248" s="170"/>
      <c r="F1248" s="170"/>
      <c r="G1248" s="170"/>
      <c r="H1248" s="170"/>
      <c r="I1248" s="170"/>
      <c r="J1248" s="170"/>
      <c r="K1248" s="170"/>
      <c r="L1248" s="170"/>
      <c r="M1248" s="170"/>
      <c r="N1248" s="170"/>
    </row>
    <row r="1249" s="59" customFormat="1" ht="30" customHeight="1">
      <c r="A1249" s="171"/>
      <c r="B1249" s="170"/>
      <c r="C1249" s="171"/>
      <c r="D1249" s="172"/>
      <c r="E1249" s="170"/>
      <c r="F1249" s="170"/>
      <c r="G1249" s="170"/>
      <c r="H1249" s="170"/>
      <c r="I1249" s="170"/>
      <c r="J1249" s="170"/>
      <c r="K1249" s="170"/>
      <c r="L1249" s="170"/>
      <c r="M1249" s="170"/>
      <c r="N1249" s="170"/>
    </row>
    <row r="1250" s="59" customFormat="1" ht="30" customHeight="1">
      <c r="A1250" s="171"/>
      <c r="B1250" s="170"/>
      <c r="C1250" s="171"/>
      <c r="D1250" s="172"/>
      <c r="E1250" s="170"/>
      <c r="F1250" s="170"/>
      <c r="G1250" s="170"/>
      <c r="H1250" s="170"/>
      <c r="I1250" s="170"/>
      <c r="J1250" s="170"/>
      <c r="K1250" s="170"/>
      <c r="L1250" s="170"/>
      <c r="M1250" s="170"/>
      <c r="N1250" s="170"/>
    </row>
    <row r="1251" s="59" customFormat="1" ht="30" customHeight="1">
      <c r="A1251" s="171"/>
      <c r="B1251" s="170"/>
      <c r="C1251" s="171"/>
      <c r="D1251" s="172"/>
      <c r="E1251" s="170"/>
      <c r="F1251" s="170"/>
      <c r="G1251" s="170"/>
      <c r="H1251" s="170"/>
      <c r="I1251" s="170"/>
      <c r="J1251" s="170"/>
      <c r="K1251" s="170"/>
      <c r="L1251" s="170"/>
      <c r="M1251" s="170"/>
      <c r="N1251" s="170"/>
    </row>
    <row r="1252" s="59" customFormat="1" ht="30" customHeight="1">
      <c r="A1252" s="171"/>
      <c r="B1252" s="170"/>
      <c r="C1252" s="171"/>
      <c r="D1252" s="172"/>
      <c r="E1252" s="170"/>
      <c r="F1252" s="170"/>
      <c r="G1252" s="170"/>
      <c r="H1252" s="170"/>
      <c r="I1252" s="170"/>
      <c r="J1252" s="170"/>
      <c r="K1252" s="170"/>
      <c r="L1252" s="170"/>
      <c r="M1252" s="170"/>
      <c r="N1252" s="170"/>
    </row>
    <row r="1253" s="59" customFormat="1" ht="30" customHeight="1">
      <c r="A1253" s="171"/>
      <c r="B1253" s="170"/>
      <c r="C1253" s="171"/>
      <c r="D1253" s="172"/>
      <c r="E1253" s="170"/>
      <c r="F1253" s="170"/>
      <c r="G1253" s="170"/>
      <c r="H1253" s="170"/>
      <c r="I1253" s="170"/>
      <c r="J1253" s="170"/>
      <c r="K1253" s="170"/>
      <c r="L1253" s="170"/>
      <c r="M1253" s="170"/>
      <c r="N1253" s="170"/>
    </row>
    <row r="1254" s="59" customFormat="1" ht="30" customHeight="1">
      <c r="A1254" s="171"/>
      <c r="B1254" s="170"/>
      <c r="C1254" s="171"/>
      <c r="D1254" s="172"/>
      <c r="E1254" s="170"/>
      <c r="F1254" s="170"/>
      <c r="G1254" s="170"/>
      <c r="H1254" s="170"/>
      <c r="I1254" s="170"/>
      <c r="J1254" s="170"/>
      <c r="K1254" s="170"/>
      <c r="L1254" s="170"/>
      <c r="M1254" s="170"/>
      <c r="N1254" s="170"/>
    </row>
    <row r="1255" s="59" customFormat="1" ht="30" customHeight="1">
      <c r="A1255" s="171"/>
      <c r="B1255" s="170"/>
      <c r="C1255" s="171"/>
      <c r="D1255" s="172"/>
      <c r="E1255" s="170"/>
      <c r="F1255" s="170"/>
      <c r="G1255" s="170"/>
      <c r="H1255" s="170"/>
      <c r="I1255" s="170"/>
      <c r="J1255" s="170"/>
      <c r="K1255" s="170"/>
      <c r="L1255" s="170"/>
      <c r="M1255" s="170"/>
      <c r="N1255" s="170"/>
    </row>
    <row r="1256" s="59" customFormat="1" ht="30" customHeight="1">
      <c r="A1256" s="171"/>
      <c r="B1256" s="170"/>
      <c r="C1256" s="171"/>
      <c r="D1256" s="172"/>
      <c r="E1256" s="170"/>
      <c r="F1256" s="170"/>
      <c r="G1256" s="170"/>
      <c r="H1256" s="170"/>
      <c r="I1256" s="170"/>
      <c r="J1256" s="170"/>
      <c r="K1256" s="170"/>
      <c r="L1256" s="170"/>
      <c r="M1256" s="170"/>
      <c r="N1256" s="170"/>
    </row>
    <row r="1257" s="59" customFormat="1" ht="30" customHeight="1">
      <c r="A1257" s="171"/>
      <c r="B1257" s="170"/>
      <c r="C1257" s="171"/>
      <c r="D1257" s="172"/>
      <c r="E1257" s="170"/>
      <c r="F1257" s="170"/>
      <c r="G1257" s="170"/>
      <c r="H1257" s="170"/>
      <c r="I1257" s="170"/>
      <c r="J1257" s="170"/>
      <c r="K1257" s="170"/>
      <c r="L1257" s="170"/>
      <c r="M1257" s="170"/>
      <c r="N1257" s="170"/>
    </row>
    <row r="1258" s="59" customFormat="1" ht="30" customHeight="1">
      <c r="A1258" s="171"/>
      <c r="B1258" s="170"/>
      <c r="C1258" s="171"/>
      <c r="D1258" s="172"/>
      <c r="E1258" s="170"/>
      <c r="F1258" s="170"/>
      <c r="G1258" s="170"/>
      <c r="H1258" s="170"/>
      <c r="I1258" s="170"/>
      <c r="J1258" s="170"/>
      <c r="K1258" s="170"/>
      <c r="L1258" s="170"/>
      <c r="M1258" s="170"/>
      <c r="N1258" s="170"/>
    </row>
    <row r="1259" s="59" customFormat="1" ht="30" customHeight="1">
      <c r="A1259" s="171"/>
      <c r="B1259" s="170"/>
      <c r="C1259" s="171"/>
      <c r="D1259" s="172"/>
      <c r="E1259" s="170"/>
      <c r="F1259" s="170"/>
      <c r="G1259" s="170"/>
      <c r="H1259" s="170"/>
      <c r="I1259" s="170"/>
      <c r="J1259" s="170"/>
      <c r="K1259" s="170"/>
      <c r="L1259" s="170"/>
      <c r="M1259" s="170"/>
      <c r="N1259" s="170"/>
    </row>
    <row r="1260" s="59" customFormat="1" ht="30" customHeight="1">
      <c r="A1260" s="171"/>
      <c r="B1260" s="170"/>
      <c r="C1260" s="171"/>
      <c r="D1260" s="172"/>
      <c r="E1260" s="170"/>
      <c r="F1260" s="170"/>
      <c r="G1260" s="170"/>
      <c r="H1260" s="170"/>
      <c r="I1260" s="170"/>
      <c r="J1260" s="170"/>
      <c r="K1260" s="170"/>
      <c r="L1260" s="170"/>
      <c r="M1260" s="170"/>
      <c r="N1260" s="170"/>
    </row>
    <row r="1261" s="59" customFormat="1" ht="30" customHeight="1">
      <c r="A1261" s="171"/>
      <c r="B1261" s="170"/>
      <c r="C1261" s="171"/>
      <c r="D1261" s="172"/>
      <c r="E1261" s="170"/>
      <c r="F1261" s="170"/>
      <c r="G1261" s="170"/>
      <c r="H1261" s="170"/>
      <c r="I1261" s="170"/>
      <c r="J1261" s="170"/>
      <c r="K1261" s="170"/>
      <c r="L1261" s="170"/>
      <c r="M1261" s="170"/>
      <c r="N1261" s="170"/>
    </row>
    <row r="1262" s="59" customFormat="1" ht="30" customHeight="1">
      <c r="A1262" s="171"/>
      <c r="B1262" s="170"/>
      <c r="C1262" s="171"/>
      <c r="D1262" s="172"/>
      <c r="E1262" s="170"/>
      <c r="F1262" s="170"/>
      <c r="G1262" s="170"/>
      <c r="H1262" s="170"/>
      <c r="I1262" s="170"/>
      <c r="J1262" s="170"/>
      <c r="K1262" s="170"/>
      <c r="L1262" s="170"/>
      <c r="M1262" s="170"/>
      <c r="N1262" s="170"/>
    </row>
    <row r="1263" s="59" customFormat="1" ht="30" customHeight="1">
      <c r="A1263" s="171"/>
      <c r="B1263" s="170"/>
      <c r="C1263" s="171"/>
      <c r="D1263" s="172"/>
      <c r="E1263" s="170"/>
      <c r="F1263" s="170"/>
      <c r="G1263" s="170"/>
      <c r="H1263" s="170"/>
      <c r="I1263" s="170"/>
      <c r="J1263" s="170"/>
      <c r="K1263" s="170"/>
      <c r="L1263" s="170"/>
      <c r="M1263" s="170"/>
      <c r="N1263" s="170"/>
    </row>
    <row r="1264" s="59" customFormat="1" ht="30" customHeight="1">
      <c r="A1264" s="171"/>
      <c r="B1264" s="170"/>
      <c r="C1264" s="171"/>
      <c r="D1264" s="172"/>
      <c r="E1264" s="170"/>
      <c r="F1264" s="170"/>
      <c r="G1264" s="170"/>
      <c r="H1264" s="170"/>
      <c r="I1264" s="170"/>
      <c r="J1264" s="170"/>
      <c r="K1264" s="170"/>
      <c r="L1264" s="170"/>
      <c r="M1264" s="170"/>
      <c r="N1264" s="170"/>
    </row>
    <row r="1265" s="59" customFormat="1" ht="30" customHeight="1">
      <c r="A1265" s="171"/>
      <c r="B1265" s="170"/>
      <c r="C1265" s="171"/>
      <c r="D1265" s="172"/>
      <c r="E1265" s="170"/>
      <c r="F1265" s="170"/>
      <c r="G1265" s="170"/>
      <c r="H1265" s="170"/>
      <c r="I1265" s="170"/>
      <c r="J1265" s="170"/>
      <c r="K1265" s="170"/>
      <c r="L1265" s="170"/>
      <c r="M1265" s="170"/>
      <c r="N1265" s="170"/>
    </row>
    <row r="1266" s="59" customFormat="1" ht="30" customHeight="1">
      <c r="A1266" s="171"/>
      <c r="B1266" s="170"/>
      <c r="C1266" s="171"/>
      <c r="D1266" s="172"/>
      <c r="E1266" s="170"/>
      <c r="F1266" s="170"/>
      <c r="G1266" s="170"/>
      <c r="H1266" s="170"/>
      <c r="I1266" s="170"/>
      <c r="J1266" s="170"/>
      <c r="K1266" s="170"/>
      <c r="L1266" s="170"/>
      <c r="M1266" s="170"/>
      <c r="N1266" s="170"/>
    </row>
    <row r="1267" s="59" customFormat="1" ht="30" customHeight="1">
      <c r="A1267" s="171"/>
      <c r="B1267" s="170"/>
      <c r="C1267" s="171"/>
      <c r="D1267" s="172"/>
      <c r="E1267" s="170"/>
      <c r="F1267" s="170"/>
      <c r="G1267" s="170"/>
      <c r="H1267" s="170"/>
      <c r="I1267" s="170"/>
      <c r="J1267" s="170"/>
      <c r="K1267" s="170"/>
      <c r="L1267" s="170"/>
      <c r="M1267" s="170"/>
      <c r="N1267" s="170"/>
    </row>
    <row r="1268" s="59" customFormat="1" ht="30" customHeight="1">
      <c r="A1268" s="171"/>
      <c r="B1268" s="170"/>
      <c r="C1268" s="171"/>
      <c r="D1268" s="172"/>
      <c r="E1268" s="170"/>
      <c r="F1268" s="170"/>
      <c r="G1268" s="170"/>
      <c r="H1268" s="170"/>
      <c r="I1268" s="170"/>
      <c r="J1268" s="170"/>
      <c r="K1268" s="170"/>
      <c r="L1268" s="170"/>
      <c r="M1268" s="170"/>
      <c r="N1268" s="170"/>
    </row>
    <row r="1269" s="59" customFormat="1" ht="30" customHeight="1">
      <c r="A1269" s="171"/>
      <c r="B1269" s="170"/>
      <c r="C1269" s="171"/>
      <c r="D1269" s="172"/>
      <c r="E1269" s="170"/>
      <c r="F1269" s="170"/>
      <c r="G1269" s="170"/>
      <c r="H1269" s="170"/>
      <c r="I1269" s="170"/>
      <c r="J1269" s="170"/>
      <c r="K1269" s="170"/>
      <c r="L1269" s="170"/>
      <c r="M1269" s="170"/>
      <c r="N1269" s="170"/>
    </row>
    <row r="1270" s="59" customFormat="1" ht="30" customHeight="1">
      <c r="A1270" s="171"/>
      <c r="B1270" s="170"/>
      <c r="C1270" s="171"/>
      <c r="D1270" s="172"/>
      <c r="E1270" s="170"/>
      <c r="F1270" s="170"/>
      <c r="G1270" s="170"/>
      <c r="H1270" s="170"/>
      <c r="I1270" s="170"/>
      <c r="J1270" s="170"/>
      <c r="K1270" s="170"/>
      <c r="L1270" s="170"/>
      <c r="M1270" s="170"/>
      <c r="N1270" s="170"/>
    </row>
    <row r="1271" s="59" customFormat="1" ht="30" customHeight="1">
      <c r="A1271" s="171"/>
      <c r="B1271" s="170"/>
      <c r="C1271" s="171"/>
      <c r="D1271" s="172"/>
      <c r="E1271" s="170"/>
      <c r="F1271" s="170"/>
      <c r="G1271" s="170"/>
      <c r="H1271" s="170"/>
      <c r="I1271" s="170"/>
      <c r="J1271" s="170"/>
      <c r="K1271" s="170"/>
      <c r="L1271" s="170"/>
      <c r="M1271" s="170"/>
      <c r="N1271" s="170"/>
    </row>
    <row r="1272" s="59" customFormat="1" ht="30" customHeight="1">
      <c r="A1272" s="171"/>
      <c r="B1272" s="170"/>
      <c r="C1272" s="171"/>
      <c r="D1272" s="172"/>
      <c r="E1272" s="170"/>
      <c r="F1272" s="170"/>
      <c r="G1272" s="170"/>
      <c r="H1272" s="170"/>
      <c r="I1272" s="170"/>
      <c r="J1272" s="170"/>
      <c r="K1272" s="170"/>
      <c r="L1272" s="170"/>
      <c r="M1272" s="170"/>
      <c r="N1272" s="170"/>
    </row>
    <row r="1273" s="59" customFormat="1" ht="30" customHeight="1">
      <c r="A1273" s="171"/>
      <c r="B1273" s="170"/>
      <c r="C1273" s="171"/>
      <c r="D1273" s="172"/>
      <c r="E1273" s="170"/>
      <c r="F1273" s="170"/>
      <c r="G1273" s="170"/>
      <c r="H1273" s="170"/>
      <c r="I1273" s="170"/>
      <c r="J1273" s="170"/>
      <c r="K1273" s="170"/>
      <c r="L1273" s="170"/>
      <c r="M1273" s="170"/>
      <c r="N1273" s="170"/>
    </row>
    <row r="1274" s="59" customFormat="1" ht="30" customHeight="1">
      <c r="A1274" s="171"/>
      <c r="B1274" s="170"/>
      <c r="C1274" s="171"/>
      <c r="D1274" s="172"/>
      <c r="E1274" s="170"/>
      <c r="F1274" s="170"/>
      <c r="G1274" s="170"/>
      <c r="H1274" s="170"/>
      <c r="I1274" s="170"/>
      <c r="J1274" s="170"/>
      <c r="K1274" s="170"/>
      <c r="L1274" s="170"/>
      <c r="M1274" s="170"/>
      <c r="N1274" s="170"/>
    </row>
    <row r="1275" s="59" customFormat="1" ht="30" customHeight="1">
      <c r="A1275" s="171"/>
      <c r="B1275" s="170"/>
      <c r="C1275" s="171"/>
      <c r="D1275" s="172"/>
      <c r="E1275" s="170"/>
      <c r="F1275" s="170"/>
      <c r="G1275" s="170"/>
      <c r="H1275" s="170"/>
      <c r="I1275" s="170"/>
      <c r="J1275" s="170"/>
      <c r="K1275" s="170"/>
      <c r="L1275" s="170"/>
      <c r="M1275" s="170"/>
      <c r="N1275" s="170"/>
    </row>
    <row r="1276" s="59" customFormat="1" ht="30" customHeight="1">
      <c r="A1276" s="171"/>
      <c r="B1276" s="170"/>
      <c r="C1276" s="171"/>
      <c r="D1276" s="172"/>
      <c r="E1276" s="170"/>
      <c r="F1276" s="170"/>
      <c r="G1276" s="170"/>
      <c r="H1276" s="170"/>
      <c r="I1276" s="170"/>
      <c r="J1276" s="170"/>
      <c r="K1276" s="170"/>
      <c r="L1276" s="170"/>
      <c r="M1276" s="170"/>
      <c r="N1276" s="170"/>
    </row>
    <row r="1277" s="59" customFormat="1" ht="30" customHeight="1">
      <c r="A1277" s="171"/>
      <c r="B1277" s="170"/>
      <c r="C1277" s="171"/>
      <c r="D1277" s="172"/>
      <c r="E1277" s="170"/>
      <c r="F1277" s="170"/>
      <c r="G1277" s="170"/>
      <c r="H1277" s="170"/>
      <c r="I1277" s="170"/>
      <c r="J1277" s="170"/>
      <c r="K1277" s="170"/>
      <c r="L1277" s="170"/>
      <c r="M1277" s="170"/>
      <c r="N1277" s="170"/>
    </row>
    <row r="1278" s="59" customFormat="1" ht="30" customHeight="1">
      <c r="A1278" s="171"/>
      <c r="B1278" s="170"/>
      <c r="C1278" s="171"/>
      <c r="D1278" s="172"/>
      <c r="E1278" s="170"/>
      <c r="F1278" s="170"/>
      <c r="G1278" s="170"/>
      <c r="H1278" s="170"/>
      <c r="I1278" s="170"/>
      <c r="J1278" s="170"/>
      <c r="K1278" s="170"/>
      <c r="L1278" s="170"/>
      <c r="M1278" s="170"/>
      <c r="N1278" s="170"/>
    </row>
    <row r="1279" s="59" customFormat="1" ht="30" customHeight="1">
      <c r="A1279" s="171"/>
      <c r="B1279" s="170"/>
      <c r="C1279" s="171"/>
      <c r="D1279" s="172"/>
      <c r="E1279" s="170"/>
      <c r="F1279" s="170"/>
      <c r="G1279" s="170"/>
      <c r="H1279" s="170"/>
      <c r="I1279" s="170"/>
      <c r="J1279" s="170"/>
      <c r="K1279" s="170"/>
      <c r="L1279" s="170"/>
      <c r="M1279" s="170"/>
      <c r="N1279" s="170"/>
    </row>
    <row r="1280" s="59" customFormat="1" ht="30" customHeight="1">
      <c r="A1280" s="171"/>
      <c r="B1280" s="170"/>
      <c r="C1280" s="171"/>
      <c r="D1280" s="172"/>
      <c r="E1280" s="170"/>
      <c r="F1280" s="170"/>
      <c r="G1280" s="170"/>
      <c r="H1280" s="170"/>
      <c r="I1280" s="170"/>
      <c r="J1280" s="170"/>
      <c r="K1280" s="170"/>
      <c r="L1280" s="170"/>
      <c r="M1280" s="170"/>
      <c r="N1280" s="170"/>
    </row>
    <row r="1281" s="59" customFormat="1" ht="30" customHeight="1">
      <c r="A1281" s="171"/>
      <c r="B1281" s="170"/>
      <c r="C1281" s="171"/>
      <c r="D1281" s="172"/>
      <c r="E1281" s="170"/>
      <c r="F1281" s="170"/>
      <c r="G1281" s="170"/>
      <c r="H1281" s="170"/>
      <c r="I1281" s="170"/>
      <c r="J1281" s="170"/>
      <c r="K1281" s="170"/>
      <c r="L1281" s="170"/>
      <c r="M1281" s="170"/>
      <c r="N1281" s="170"/>
    </row>
    <row r="1282" s="59" customFormat="1" ht="30" customHeight="1">
      <c r="A1282" s="171"/>
      <c r="B1282" s="170"/>
      <c r="C1282" s="171"/>
      <c r="D1282" s="172"/>
      <c r="E1282" s="170"/>
      <c r="F1282" s="170"/>
      <c r="G1282" s="170"/>
      <c r="H1282" s="170"/>
      <c r="I1282" s="170"/>
      <c r="J1282" s="170"/>
      <c r="K1282" s="170"/>
      <c r="L1282" s="170"/>
      <c r="M1282" s="170"/>
      <c r="N1282" s="170"/>
    </row>
    <row r="1283" s="59" customFormat="1" ht="30" customHeight="1">
      <c r="A1283" s="171"/>
      <c r="B1283" s="170"/>
      <c r="C1283" s="171"/>
      <c r="D1283" s="172"/>
      <c r="E1283" s="170"/>
      <c r="F1283" s="170"/>
      <c r="G1283" s="170"/>
      <c r="H1283" s="170"/>
      <c r="I1283" s="170"/>
      <c r="J1283" s="170"/>
      <c r="K1283" s="170"/>
      <c r="L1283" s="170"/>
      <c r="M1283" s="170"/>
      <c r="N1283" s="170"/>
    </row>
    <row r="1284" s="59" customFormat="1" ht="30" customHeight="1">
      <c r="A1284" s="171"/>
      <c r="B1284" s="170"/>
      <c r="C1284" s="171"/>
      <c r="D1284" s="172"/>
      <c r="E1284" s="170"/>
      <c r="F1284" s="170"/>
      <c r="G1284" s="170"/>
      <c r="H1284" s="170"/>
      <c r="I1284" s="170"/>
      <c r="J1284" s="170"/>
      <c r="K1284" s="170"/>
      <c r="L1284" s="170"/>
      <c r="M1284" s="170"/>
      <c r="N1284" s="170"/>
    </row>
    <row r="1285" s="59" customFormat="1" ht="30" customHeight="1">
      <c r="A1285" s="171"/>
      <c r="B1285" s="170"/>
      <c r="C1285" s="171"/>
      <c r="D1285" s="172"/>
      <c r="E1285" s="170"/>
      <c r="F1285" s="170"/>
      <c r="G1285" s="170"/>
      <c r="H1285" s="170"/>
      <c r="I1285" s="170"/>
      <c r="J1285" s="170"/>
      <c r="K1285" s="170"/>
      <c r="L1285" s="170"/>
      <c r="M1285" s="170"/>
      <c r="N1285" s="170"/>
    </row>
    <row r="1286" s="59" customFormat="1" ht="30" customHeight="1">
      <c r="A1286" s="171"/>
      <c r="B1286" s="170"/>
      <c r="C1286" s="171"/>
      <c r="D1286" s="172"/>
      <c r="E1286" s="170"/>
      <c r="F1286" s="170"/>
      <c r="G1286" s="170"/>
      <c r="H1286" s="170"/>
      <c r="I1286" s="170"/>
      <c r="J1286" s="170"/>
      <c r="K1286" s="170"/>
      <c r="L1286" s="170"/>
      <c r="M1286" s="170"/>
      <c r="N1286" s="170"/>
    </row>
    <row r="1287" s="59" customFormat="1" ht="30" customHeight="1">
      <c r="A1287" s="171"/>
      <c r="B1287" s="170"/>
      <c r="C1287" s="171"/>
      <c r="D1287" s="172"/>
      <c r="E1287" s="170"/>
      <c r="F1287" s="170"/>
      <c r="G1287" s="170"/>
      <c r="H1287" s="170"/>
      <c r="I1287" s="170"/>
      <c r="J1287" s="170"/>
      <c r="K1287" s="170"/>
      <c r="L1287" s="170"/>
      <c r="M1287" s="170"/>
      <c r="N1287" s="170"/>
    </row>
    <row r="1288" s="59" customFormat="1" ht="30" customHeight="1">
      <c r="A1288" s="171"/>
      <c r="B1288" s="170"/>
      <c r="C1288" s="171"/>
      <c r="D1288" s="172"/>
      <c r="E1288" s="170"/>
      <c r="F1288" s="170"/>
      <c r="G1288" s="170"/>
      <c r="H1288" s="170"/>
      <c r="I1288" s="170"/>
      <c r="J1288" s="170"/>
      <c r="K1288" s="170"/>
      <c r="L1288" s="170"/>
      <c r="M1288" s="170"/>
      <c r="N1288" s="170"/>
    </row>
    <row r="1289" s="59" customFormat="1" ht="30" customHeight="1">
      <c r="A1289" s="171"/>
      <c r="B1289" s="170"/>
      <c r="C1289" s="171"/>
      <c r="D1289" s="172"/>
      <c r="E1289" s="170"/>
      <c r="F1289" s="170"/>
      <c r="G1289" s="170"/>
      <c r="H1289" s="170"/>
      <c r="I1289" s="170"/>
      <c r="J1289" s="170"/>
      <c r="K1289" s="170"/>
      <c r="L1289" s="170"/>
      <c r="M1289" s="170"/>
      <c r="N1289" s="170"/>
    </row>
    <row r="1290" s="59" customFormat="1" ht="30" customHeight="1">
      <c r="A1290" s="171"/>
      <c r="B1290" s="170"/>
      <c r="C1290" s="171"/>
      <c r="D1290" s="172"/>
      <c r="E1290" s="170"/>
      <c r="F1290" s="170"/>
      <c r="G1290" s="170"/>
      <c r="H1290" s="170"/>
      <c r="I1290" s="170"/>
      <c r="J1290" s="170"/>
      <c r="K1290" s="170"/>
      <c r="L1290" s="170"/>
      <c r="M1290" s="170"/>
      <c r="N1290" s="170"/>
    </row>
    <row r="1291" s="59" customFormat="1" ht="30" customHeight="1">
      <c r="A1291" s="171"/>
      <c r="B1291" s="170"/>
      <c r="C1291" s="171"/>
      <c r="D1291" s="172"/>
      <c r="E1291" s="170"/>
      <c r="F1291" s="170"/>
      <c r="G1291" s="170"/>
      <c r="H1291" s="170"/>
      <c r="I1291" s="170"/>
      <c r="J1291" s="170"/>
      <c r="K1291" s="170"/>
      <c r="L1291" s="170"/>
      <c r="M1291" s="170"/>
      <c r="N1291" s="170"/>
    </row>
    <row r="1292" s="59" customFormat="1" ht="30" customHeight="1">
      <c r="A1292" s="171"/>
      <c r="B1292" s="170"/>
      <c r="C1292" s="171"/>
      <c r="D1292" s="172"/>
      <c r="E1292" s="170"/>
      <c r="F1292" s="170"/>
      <c r="G1292" s="170"/>
      <c r="H1292" s="170"/>
      <c r="I1292" s="170"/>
      <c r="J1292" s="170"/>
      <c r="K1292" s="170"/>
      <c r="L1292" s="170"/>
      <c r="M1292" s="170"/>
      <c r="N1292" s="170"/>
    </row>
    <row r="1293" s="59" customFormat="1" ht="30" customHeight="1">
      <c r="A1293" s="171"/>
      <c r="B1293" s="170"/>
      <c r="C1293" s="171"/>
      <c r="D1293" s="172"/>
      <c r="E1293" s="170"/>
      <c r="F1293" s="170"/>
      <c r="G1293" s="170"/>
      <c r="H1293" s="170"/>
      <c r="I1293" s="170"/>
      <c r="J1293" s="170"/>
      <c r="K1293" s="170"/>
      <c r="L1293" s="170"/>
      <c r="M1293" s="170"/>
      <c r="N1293" s="170"/>
    </row>
    <row r="1294" s="59" customFormat="1" ht="30" customHeight="1">
      <c r="A1294" s="171"/>
      <c r="B1294" s="170"/>
      <c r="C1294" s="171"/>
      <c r="D1294" s="172"/>
      <c r="E1294" s="170"/>
      <c r="F1294" s="170"/>
      <c r="G1294" s="170"/>
      <c r="H1294" s="170"/>
      <c r="I1294" s="170"/>
      <c r="J1294" s="170"/>
      <c r="K1294" s="170"/>
      <c r="L1294" s="170"/>
      <c r="M1294" s="170"/>
      <c r="N1294" s="170"/>
    </row>
    <row r="1295" s="59" customFormat="1" ht="30" customHeight="1">
      <c r="A1295" s="171"/>
      <c r="B1295" s="170"/>
      <c r="C1295" s="171"/>
      <c r="D1295" s="172"/>
      <c r="E1295" s="170"/>
      <c r="F1295" s="170"/>
      <c r="G1295" s="170"/>
      <c r="H1295" s="170"/>
      <c r="I1295" s="170"/>
      <c r="J1295" s="170"/>
      <c r="K1295" s="170"/>
      <c r="L1295" s="170"/>
      <c r="M1295" s="170"/>
      <c r="N1295" s="170"/>
    </row>
    <row r="1296" s="59" customFormat="1" ht="30" customHeight="1">
      <c r="A1296" s="171"/>
      <c r="B1296" s="170"/>
      <c r="C1296" s="171"/>
      <c r="D1296" s="172"/>
      <c r="E1296" s="170"/>
      <c r="F1296" s="170"/>
      <c r="G1296" s="170"/>
      <c r="H1296" s="170"/>
      <c r="I1296" s="170"/>
      <c r="J1296" s="170"/>
      <c r="K1296" s="170"/>
      <c r="L1296" s="170"/>
      <c r="M1296" s="170"/>
      <c r="N1296" s="170"/>
    </row>
    <row r="1297" s="59" customFormat="1" ht="30" customHeight="1">
      <c r="A1297" s="171"/>
      <c r="B1297" s="170"/>
      <c r="C1297" s="171"/>
      <c r="D1297" s="172"/>
      <c r="E1297" s="170"/>
      <c r="F1297" s="170"/>
      <c r="G1297" s="170"/>
      <c r="H1297" s="170"/>
      <c r="I1297" s="170"/>
      <c r="J1297" s="170"/>
      <c r="K1297" s="170"/>
      <c r="L1297" s="170"/>
      <c r="M1297" s="170"/>
      <c r="N1297" s="170"/>
    </row>
    <row r="1298" s="59" customFormat="1" ht="30" customHeight="1">
      <c r="A1298" s="171"/>
      <c r="B1298" s="170"/>
      <c r="C1298" s="171"/>
      <c r="D1298" s="172"/>
      <c r="E1298" s="170"/>
      <c r="F1298" s="170"/>
      <c r="G1298" s="170"/>
      <c r="H1298" s="170"/>
      <c r="I1298" s="170"/>
      <c r="J1298" s="170"/>
      <c r="K1298" s="170"/>
      <c r="L1298" s="170"/>
      <c r="M1298" s="170"/>
      <c r="N1298" s="170"/>
    </row>
    <row r="1299" s="59" customFormat="1" ht="30" customHeight="1">
      <c r="A1299" s="171"/>
      <c r="B1299" s="170"/>
      <c r="C1299" s="171"/>
      <c r="D1299" s="172"/>
      <c r="E1299" s="170"/>
      <c r="F1299" s="170"/>
      <c r="G1299" s="170"/>
      <c r="H1299" s="170"/>
      <c r="I1299" s="170"/>
      <c r="J1299" s="170"/>
      <c r="K1299" s="170"/>
      <c r="L1299" s="170"/>
      <c r="M1299" s="170"/>
      <c r="N1299" s="170"/>
    </row>
    <row r="1300" s="59" customFormat="1" ht="30" customHeight="1">
      <c r="A1300" s="171"/>
      <c r="B1300" s="170"/>
      <c r="C1300" s="171"/>
      <c r="D1300" s="172"/>
      <c r="E1300" s="170"/>
      <c r="F1300" s="170"/>
      <c r="G1300" s="170"/>
      <c r="H1300" s="170"/>
      <c r="I1300" s="170"/>
      <c r="J1300" s="170"/>
      <c r="K1300" s="170"/>
      <c r="L1300" s="170"/>
      <c r="M1300" s="170"/>
      <c r="N1300" s="170"/>
    </row>
    <row r="1301" s="59" customFormat="1" ht="30" customHeight="1">
      <c r="A1301" s="171"/>
      <c r="B1301" s="170"/>
      <c r="C1301" s="171"/>
      <c r="D1301" s="172"/>
      <c r="E1301" s="170"/>
      <c r="F1301" s="170"/>
      <c r="G1301" s="170"/>
      <c r="H1301" s="170"/>
      <c r="I1301" s="170"/>
      <c r="J1301" s="170"/>
      <c r="K1301" s="170"/>
      <c r="L1301" s="170"/>
      <c r="M1301" s="170"/>
      <c r="N1301" s="170"/>
    </row>
    <row r="1302" s="59" customFormat="1" ht="30" customHeight="1">
      <c r="A1302" s="171"/>
      <c r="B1302" s="170"/>
      <c r="C1302" s="171"/>
      <c r="D1302" s="172"/>
      <c r="E1302" s="170"/>
      <c r="F1302" s="170"/>
      <c r="G1302" s="170"/>
      <c r="H1302" s="170"/>
      <c r="I1302" s="170"/>
      <c r="J1302" s="170"/>
      <c r="K1302" s="170"/>
      <c r="L1302" s="170"/>
      <c r="M1302" s="170"/>
      <c r="N1302" s="170"/>
    </row>
    <row r="1303" s="59" customFormat="1" ht="30" customHeight="1">
      <c r="A1303" s="171"/>
      <c r="B1303" s="170"/>
      <c r="C1303" s="171"/>
      <c r="D1303" s="172"/>
      <c r="E1303" s="170"/>
      <c r="F1303" s="170"/>
      <c r="G1303" s="170"/>
      <c r="H1303" s="170"/>
      <c r="I1303" s="170"/>
      <c r="J1303" s="170"/>
      <c r="K1303" s="170"/>
      <c r="L1303" s="170"/>
      <c r="M1303" s="170"/>
      <c r="N1303" s="170"/>
    </row>
    <row r="1304" s="59" customFormat="1" ht="30" customHeight="1">
      <c r="A1304" s="171"/>
      <c r="B1304" s="170"/>
      <c r="C1304" s="171"/>
      <c r="D1304" s="172"/>
      <c r="E1304" s="170"/>
      <c r="F1304" s="170"/>
      <c r="G1304" s="170"/>
      <c r="H1304" s="170"/>
      <c r="I1304" s="170"/>
      <c r="J1304" s="170"/>
      <c r="K1304" s="170"/>
      <c r="L1304" s="170"/>
      <c r="M1304" s="170"/>
      <c r="N1304" s="170"/>
    </row>
    <row r="1305" s="59" customFormat="1" ht="30" customHeight="1">
      <c r="A1305" s="171"/>
      <c r="B1305" s="170"/>
      <c r="C1305" s="171"/>
      <c r="D1305" s="172"/>
      <c r="E1305" s="170"/>
      <c r="F1305" s="170"/>
      <c r="G1305" s="170"/>
      <c r="H1305" s="170"/>
      <c r="I1305" s="170"/>
      <c r="J1305" s="170"/>
      <c r="K1305" s="170"/>
      <c r="L1305" s="170"/>
      <c r="M1305" s="170"/>
      <c r="N1305" s="170"/>
    </row>
    <row r="1306" s="59" customFormat="1" ht="30" customHeight="1">
      <c r="A1306" s="171"/>
      <c r="B1306" s="170"/>
      <c r="C1306" s="171"/>
      <c r="D1306" s="172"/>
      <c r="E1306" s="170"/>
      <c r="F1306" s="170"/>
      <c r="G1306" s="170"/>
      <c r="H1306" s="170"/>
      <c r="I1306" s="170"/>
      <c r="J1306" s="170"/>
      <c r="K1306" s="170"/>
      <c r="L1306" s="170"/>
      <c r="M1306" s="170"/>
      <c r="N1306" s="170"/>
    </row>
    <row r="1307" s="59" customFormat="1" ht="30" customHeight="1">
      <c r="A1307" s="171"/>
      <c r="B1307" s="170"/>
      <c r="C1307" s="171"/>
      <c r="D1307" s="172"/>
      <c r="E1307" s="170"/>
      <c r="F1307" s="170"/>
      <c r="G1307" s="170"/>
      <c r="H1307" s="170"/>
      <c r="I1307" s="170"/>
      <c r="J1307" s="170"/>
      <c r="K1307" s="170"/>
      <c r="L1307" s="170"/>
      <c r="M1307" s="170"/>
      <c r="N1307" s="170"/>
    </row>
    <row r="1308" s="59" customFormat="1" ht="30" customHeight="1">
      <c r="A1308" s="171"/>
      <c r="B1308" s="170"/>
      <c r="C1308" s="171"/>
      <c r="D1308" s="172"/>
      <c r="E1308" s="170"/>
      <c r="F1308" s="170"/>
      <c r="G1308" s="170"/>
      <c r="H1308" s="170"/>
      <c r="I1308" s="170"/>
      <c r="J1308" s="170"/>
      <c r="K1308" s="170"/>
      <c r="L1308" s="170"/>
      <c r="M1308" s="170"/>
      <c r="N1308" s="170"/>
    </row>
    <row r="1309" s="59" customFormat="1" ht="30" customHeight="1">
      <c r="A1309" s="171"/>
      <c r="B1309" s="170"/>
      <c r="C1309" s="171"/>
      <c r="D1309" s="172"/>
      <c r="E1309" s="170"/>
      <c r="F1309" s="170"/>
      <c r="G1309" s="170"/>
      <c r="H1309" s="170"/>
      <c r="I1309" s="170"/>
      <c r="J1309" s="170"/>
      <c r="K1309" s="170"/>
      <c r="L1309" s="170"/>
      <c r="M1309" s="170"/>
      <c r="N1309" s="170"/>
    </row>
    <row r="1310" s="59" customFormat="1" ht="30" customHeight="1">
      <c r="A1310" s="171"/>
      <c r="B1310" s="170"/>
      <c r="C1310" s="171"/>
      <c r="D1310" s="172"/>
      <c r="E1310" s="170"/>
      <c r="F1310" s="170"/>
      <c r="G1310" s="170"/>
      <c r="H1310" s="170"/>
      <c r="I1310" s="170"/>
      <c r="J1310" s="170"/>
      <c r="K1310" s="170"/>
      <c r="L1310" s="170"/>
      <c r="M1310" s="170"/>
      <c r="N1310" s="170"/>
    </row>
    <row r="1311" s="59" customFormat="1" ht="30" customHeight="1">
      <c r="A1311" s="171"/>
      <c r="B1311" s="170"/>
      <c r="C1311" s="171"/>
      <c r="D1311" s="172"/>
      <c r="E1311" s="170"/>
      <c r="F1311" s="170"/>
      <c r="G1311" s="170"/>
      <c r="H1311" s="170"/>
      <c r="I1311" s="170"/>
      <c r="J1311" s="170"/>
      <c r="K1311" s="170"/>
      <c r="L1311" s="170"/>
      <c r="M1311" s="170"/>
      <c r="N1311" s="170"/>
    </row>
    <row r="1312" s="59" customFormat="1" ht="30" customHeight="1">
      <c r="A1312" s="171"/>
      <c r="B1312" s="170"/>
      <c r="C1312" s="171"/>
      <c r="D1312" s="172"/>
      <c r="E1312" s="170"/>
      <c r="F1312" s="170"/>
      <c r="G1312" s="170"/>
      <c r="H1312" s="170"/>
      <c r="I1312" s="170"/>
      <c r="J1312" s="170"/>
      <c r="K1312" s="170"/>
      <c r="L1312" s="170"/>
      <c r="M1312" s="170"/>
      <c r="N1312" s="170"/>
    </row>
    <row r="1313" s="59" customFormat="1" ht="30" customHeight="1">
      <c r="A1313" s="171"/>
      <c r="B1313" s="170"/>
      <c r="C1313" s="171"/>
      <c r="D1313" s="172"/>
      <c r="E1313" s="170"/>
      <c r="F1313" s="170"/>
      <c r="G1313" s="170"/>
      <c r="H1313" s="170"/>
      <c r="I1313" s="170"/>
      <c r="J1313" s="170"/>
      <c r="K1313" s="170"/>
      <c r="L1313" s="170"/>
      <c r="M1313" s="170"/>
      <c r="N1313" s="170"/>
    </row>
    <row r="1314" s="59" customFormat="1" ht="30" customHeight="1">
      <c r="A1314" s="171"/>
      <c r="B1314" s="170"/>
      <c r="C1314" s="171"/>
      <c r="D1314" s="172"/>
      <c r="E1314" s="170"/>
      <c r="F1314" s="170"/>
      <c r="G1314" s="170"/>
      <c r="H1314" s="170"/>
      <c r="I1314" s="170"/>
      <c r="J1314" s="170"/>
      <c r="K1314" s="170"/>
      <c r="L1314" s="170"/>
      <c r="M1314" s="170"/>
      <c r="N1314" s="170"/>
    </row>
    <row r="1315" s="59" customFormat="1" ht="30" customHeight="1">
      <c r="A1315" s="171"/>
      <c r="B1315" s="170"/>
      <c r="C1315" s="171"/>
      <c r="D1315" s="172"/>
      <c r="E1315" s="170"/>
      <c r="F1315" s="170"/>
      <c r="G1315" s="170"/>
      <c r="H1315" s="170"/>
      <c r="I1315" s="170"/>
      <c r="J1315" s="170"/>
      <c r="K1315" s="170"/>
      <c r="L1315" s="170"/>
      <c r="M1315" s="170"/>
      <c r="N1315" s="170"/>
    </row>
    <row r="1316" s="59" customFormat="1" ht="30" customHeight="1">
      <c r="A1316" s="171"/>
      <c r="B1316" s="170"/>
      <c r="C1316" s="171"/>
      <c r="D1316" s="172"/>
      <c r="E1316" s="170"/>
      <c r="F1316" s="170"/>
      <c r="G1316" s="170"/>
      <c r="H1316" s="170"/>
      <c r="I1316" s="170"/>
      <c r="J1316" s="170"/>
      <c r="K1316" s="170"/>
      <c r="L1316" s="170"/>
      <c r="M1316" s="170"/>
      <c r="N1316" s="170"/>
    </row>
    <row r="1317" s="59" customFormat="1" ht="30" customHeight="1">
      <c r="A1317" s="171"/>
      <c r="B1317" s="170"/>
      <c r="C1317" s="171"/>
      <c r="D1317" s="172"/>
      <c r="E1317" s="170"/>
      <c r="F1317" s="170"/>
      <c r="G1317" s="170"/>
      <c r="H1317" s="170"/>
      <c r="I1317" s="170"/>
      <c r="J1317" s="170"/>
      <c r="K1317" s="170"/>
      <c r="L1317" s="170"/>
      <c r="M1317" s="170"/>
      <c r="N1317" s="170"/>
    </row>
    <row r="1318" s="59" customFormat="1" ht="30" customHeight="1">
      <c r="A1318" s="171"/>
      <c r="B1318" s="170"/>
      <c r="C1318" s="171"/>
      <c r="D1318" s="172"/>
      <c r="E1318" s="170"/>
      <c r="F1318" s="170"/>
      <c r="G1318" s="170"/>
      <c r="H1318" s="170"/>
      <c r="I1318" s="170"/>
      <c r="J1318" s="170"/>
      <c r="K1318" s="170"/>
      <c r="L1318" s="170"/>
      <c r="M1318" s="170"/>
      <c r="N1318" s="170"/>
    </row>
    <row r="1319" s="59" customFormat="1" ht="30" customHeight="1">
      <c r="A1319" s="171"/>
      <c r="B1319" s="170"/>
      <c r="C1319" s="171"/>
      <c r="D1319" s="172"/>
      <c r="E1319" s="170"/>
      <c r="F1319" s="170"/>
      <c r="G1319" s="170"/>
      <c r="H1319" s="170"/>
      <c r="I1319" s="170"/>
      <c r="J1319" s="170"/>
      <c r="K1319" s="170"/>
      <c r="L1319" s="170"/>
      <c r="M1319" s="170"/>
      <c r="N1319" s="170"/>
    </row>
    <row r="1320" s="59" customFormat="1" ht="30" customHeight="1">
      <c r="A1320" s="171"/>
      <c r="B1320" s="170"/>
      <c r="C1320" s="171"/>
      <c r="D1320" s="172"/>
      <c r="E1320" s="170"/>
      <c r="F1320" s="170"/>
      <c r="G1320" s="170"/>
      <c r="H1320" s="170"/>
      <c r="I1320" s="170"/>
      <c r="J1320" s="170"/>
      <c r="K1320" s="170"/>
      <c r="L1320" s="170"/>
      <c r="M1320" s="170"/>
      <c r="N1320" s="170"/>
    </row>
    <row r="1321" s="59" customFormat="1" ht="30" customHeight="1">
      <c r="A1321" s="171"/>
      <c r="B1321" s="170"/>
      <c r="C1321" s="171"/>
      <c r="D1321" s="172"/>
      <c r="E1321" s="170"/>
      <c r="F1321" s="170"/>
      <c r="G1321" s="170"/>
      <c r="H1321" s="170"/>
      <c r="I1321" s="170"/>
      <c r="J1321" s="170"/>
      <c r="K1321" s="170"/>
      <c r="L1321" s="170"/>
      <c r="M1321" s="170"/>
      <c r="N1321" s="170"/>
    </row>
    <row r="1322" s="59" customFormat="1" ht="30" customHeight="1">
      <c r="A1322" s="171"/>
      <c r="B1322" s="170"/>
      <c r="C1322" s="171"/>
      <c r="D1322" s="172"/>
      <c r="E1322" s="170"/>
      <c r="F1322" s="170"/>
      <c r="G1322" s="170"/>
      <c r="H1322" s="170"/>
      <c r="I1322" s="170"/>
      <c r="J1322" s="170"/>
      <c r="K1322" s="170"/>
      <c r="L1322" s="170"/>
      <c r="M1322" s="170"/>
      <c r="N1322" s="170"/>
    </row>
    <row r="1323" s="59" customFormat="1" ht="30" customHeight="1">
      <c r="A1323" s="171"/>
      <c r="B1323" s="170"/>
      <c r="C1323" s="171"/>
      <c r="D1323" s="172"/>
      <c r="E1323" s="170"/>
      <c r="F1323" s="170"/>
      <c r="G1323" s="170"/>
      <c r="H1323" s="170"/>
      <c r="I1323" s="170"/>
      <c r="J1323" s="170"/>
      <c r="K1323" s="170"/>
      <c r="L1323" s="170"/>
      <c r="M1323" s="170"/>
      <c r="N1323" s="170"/>
    </row>
    <row r="1324" s="59" customFormat="1" ht="30" customHeight="1">
      <c r="A1324" s="171"/>
      <c r="B1324" s="170"/>
      <c r="C1324" s="171"/>
      <c r="D1324" s="172"/>
      <c r="E1324" s="170"/>
      <c r="F1324" s="170"/>
      <c r="G1324" s="170"/>
      <c r="H1324" s="170"/>
      <c r="I1324" s="170"/>
      <c r="J1324" s="170"/>
      <c r="K1324" s="170"/>
      <c r="L1324" s="170"/>
      <c r="M1324" s="170"/>
      <c r="N1324" s="170"/>
    </row>
    <row r="1325" s="59" customFormat="1" ht="30" customHeight="1">
      <c r="A1325" s="171"/>
      <c r="B1325" s="170"/>
      <c r="C1325" s="171"/>
      <c r="D1325" s="172"/>
      <c r="E1325" s="170"/>
      <c r="F1325" s="170"/>
      <c r="G1325" s="170"/>
      <c r="H1325" s="170"/>
      <c r="I1325" s="170"/>
      <c r="J1325" s="170"/>
      <c r="K1325" s="170"/>
      <c r="L1325" s="170"/>
      <c r="M1325" s="170"/>
      <c r="N1325" s="170"/>
    </row>
    <row r="1326" s="59" customFormat="1" ht="30" customHeight="1">
      <c r="A1326" s="171"/>
      <c r="B1326" s="170"/>
      <c r="C1326" s="171"/>
      <c r="D1326" s="172"/>
      <c r="E1326" s="170"/>
      <c r="F1326" s="170"/>
      <c r="G1326" s="170"/>
      <c r="H1326" s="170"/>
      <c r="I1326" s="170"/>
      <c r="J1326" s="170"/>
      <c r="K1326" s="170"/>
      <c r="L1326" s="170"/>
      <c r="M1326" s="170"/>
      <c r="N1326" s="170"/>
    </row>
    <row r="1327" s="59" customFormat="1" ht="30" customHeight="1">
      <c r="A1327" s="171"/>
      <c r="B1327" s="170"/>
      <c r="C1327" s="171"/>
      <c r="D1327" s="172"/>
      <c r="E1327" s="170"/>
      <c r="F1327" s="170"/>
      <c r="G1327" s="170"/>
      <c r="H1327" s="170"/>
      <c r="I1327" s="170"/>
      <c r="J1327" s="170"/>
      <c r="K1327" s="170"/>
      <c r="L1327" s="170"/>
      <c r="M1327" s="170"/>
      <c r="N1327" s="170"/>
    </row>
    <row r="1328" s="59" customFormat="1" ht="30" customHeight="1">
      <c r="A1328" s="171"/>
      <c r="B1328" s="170"/>
      <c r="C1328" s="171"/>
      <c r="D1328" s="172"/>
      <c r="E1328" s="170"/>
      <c r="F1328" s="170"/>
      <c r="G1328" s="170"/>
      <c r="H1328" s="170"/>
      <c r="I1328" s="170"/>
      <c r="J1328" s="170"/>
      <c r="K1328" s="170"/>
      <c r="L1328" s="170"/>
      <c r="M1328" s="170"/>
      <c r="N1328" s="170"/>
    </row>
    <row r="1329" s="59" customFormat="1" ht="30" customHeight="1">
      <c r="A1329" s="171"/>
      <c r="B1329" s="170"/>
      <c r="C1329" s="171"/>
      <c r="D1329" s="172"/>
      <c r="E1329" s="170"/>
      <c r="F1329" s="170"/>
      <c r="G1329" s="170"/>
      <c r="H1329" s="170"/>
      <c r="I1329" s="170"/>
      <c r="J1329" s="170"/>
      <c r="K1329" s="170"/>
      <c r="L1329" s="170"/>
      <c r="M1329" s="170"/>
      <c r="N1329" s="170"/>
    </row>
    <row r="1330" s="59" customFormat="1" ht="30" customHeight="1">
      <c r="A1330" s="171"/>
      <c r="B1330" s="170"/>
      <c r="C1330" s="171"/>
      <c r="D1330" s="172"/>
      <c r="E1330" s="170"/>
      <c r="F1330" s="170"/>
      <c r="G1330" s="170"/>
      <c r="H1330" s="170"/>
      <c r="I1330" s="170"/>
      <c r="J1330" s="170"/>
      <c r="K1330" s="170"/>
      <c r="L1330" s="170"/>
      <c r="M1330" s="170"/>
      <c r="N1330" s="170"/>
    </row>
    <row r="1331" s="59" customFormat="1" ht="30" customHeight="1">
      <c r="A1331" s="171"/>
      <c r="B1331" s="170"/>
      <c r="C1331" s="171"/>
      <c r="D1331" s="172"/>
      <c r="E1331" s="170"/>
      <c r="F1331" s="170"/>
      <c r="G1331" s="170"/>
      <c r="H1331" s="170"/>
      <c r="I1331" s="170"/>
      <c r="J1331" s="170"/>
      <c r="K1331" s="170"/>
      <c r="L1331" s="170"/>
      <c r="M1331" s="170"/>
      <c r="N1331" s="170"/>
    </row>
    <row r="1332" s="59" customFormat="1" ht="30" customHeight="1">
      <c r="A1332" s="171"/>
      <c r="B1332" s="170"/>
      <c r="C1332" s="171"/>
      <c r="D1332" s="172"/>
      <c r="E1332" s="170"/>
      <c r="F1332" s="170"/>
      <c r="G1332" s="170"/>
      <c r="H1332" s="170"/>
      <c r="I1332" s="170"/>
      <c r="J1332" s="170"/>
      <c r="K1332" s="170"/>
      <c r="L1332" s="170"/>
      <c r="M1332" s="170"/>
      <c r="N1332" s="170"/>
    </row>
    <row r="1333" s="59" customFormat="1" ht="30" customHeight="1">
      <c r="A1333" s="171"/>
      <c r="B1333" s="170"/>
      <c r="C1333" s="171"/>
      <c r="D1333" s="172"/>
      <c r="E1333" s="170"/>
      <c r="F1333" s="170"/>
      <c r="G1333" s="170"/>
      <c r="H1333" s="170"/>
      <c r="I1333" s="170"/>
      <c r="J1333" s="170"/>
      <c r="K1333" s="170"/>
      <c r="L1333" s="170"/>
      <c r="M1333" s="170"/>
      <c r="N1333" s="170"/>
    </row>
    <row r="1334" s="59" customFormat="1" ht="30" customHeight="1">
      <c r="A1334" s="171"/>
      <c r="B1334" s="170"/>
      <c r="C1334" s="171"/>
      <c r="D1334" s="172"/>
      <c r="E1334" s="170"/>
      <c r="F1334" s="170"/>
      <c r="G1334" s="170"/>
      <c r="H1334" s="170"/>
      <c r="I1334" s="170"/>
      <c r="J1334" s="170"/>
      <c r="K1334" s="170"/>
      <c r="L1334" s="170"/>
      <c r="M1334" s="170"/>
      <c r="N1334" s="170"/>
    </row>
    <row r="1335" s="59" customFormat="1" ht="30" customHeight="1">
      <c r="A1335" s="171"/>
      <c r="B1335" s="170"/>
      <c r="C1335" s="171"/>
      <c r="D1335" s="172"/>
      <c r="E1335" s="170"/>
      <c r="F1335" s="170"/>
      <c r="G1335" s="170"/>
      <c r="H1335" s="170"/>
      <c r="I1335" s="170"/>
      <c r="J1335" s="170"/>
      <c r="K1335" s="170"/>
      <c r="L1335" s="170"/>
      <c r="M1335" s="170"/>
      <c r="N1335" s="170"/>
    </row>
    <row r="1336" s="59" customFormat="1" ht="30" customHeight="1">
      <c r="A1336" s="171"/>
      <c r="B1336" s="170"/>
      <c r="C1336" s="171"/>
      <c r="D1336" s="172"/>
      <c r="E1336" s="170"/>
      <c r="F1336" s="170"/>
      <c r="G1336" s="170"/>
      <c r="H1336" s="170"/>
      <c r="I1336" s="170"/>
      <c r="J1336" s="170"/>
      <c r="K1336" s="170"/>
      <c r="L1336" s="170"/>
      <c r="M1336" s="170"/>
      <c r="N1336" s="170"/>
    </row>
    <row r="1337" s="59" customFormat="1" ht="30" customHeight="1">
      <c r="A1337" s="171"/>
      <c r="B1337" s="170"/>
      <c r="C1337" s="171"/>
      <c r="D1337" s="172"/>
      <c r="E1337" s="170"/>
      <c r="F1337" s="170"/>
      <c r="G1337" s="170"/>
      <c r="H1337" s="170"/>
      <c r="I1337" s="170"/>
      <c r="J1337" s="170"/>
      <c r="K1337" s="170"/>
      <c r="L1337" s="170"/>
      <c r="M1337" s="170"/>
      <c r="N1337" s="170"/>
    </row>
    <row r="1338" s="59" customFormat="1" ht="30" customHeight="1">
      <c r="A1338" s="171"/>
      <c r="B1338" s="170"/>
      <c r="C1338" s="171"/>
      <c r="D1338" s="172"/>
      <c r="E1338" s="170"/>
      <c r="F1338" s="170"/>
      <c r="G1338" s="170"/>
      <c r="H1338" s="170"/>
      <c r="I1338" s="170"/>
      <c r="J1338" s="170"/>
      <c r="K1338" s="170"/>
      <c r="L1338" s="170"/>
      <c r="M1338" s="170"/>
      <c r="N1338" s="170"/>
    </row>
    <row r="1339" s="59" customFormat="1" ht="30" customHeight="1">
      <c r="A1339" s="171"/>
      <c r="B1339" s="170"/>
      <c r="C1339" s="171"/>
      <c r="D1339" s="172"/>
      <c r="E1339" s="170"/>
      <c r="F1339" s="170"/>
      <c r="G1339" s="170"/>
      <c r="H1339" s="170"/>
      <c r="I1339" s="170"/>
      <c r="J1339" s="170"/>
      <c r="K1339" s="170"/>
      <c r="L1339" s="170"/>
      <c r="M1339" s="170"/>
      <c r="N1339" s="170"/>
    </row>
    <row r="1340" s="59" customFormat="1" ht="30" customHeight="1">
      <c r="A1340" s="171"/>
      <c r="B1340" s="170"/>
      <c r="C1340" s="171"/>
      <c r="D1340" s="172"/>
      <c r="E1340" s="170"/>
      <c r="F1340" s="170"/>
      <c r="G1340" s="170"/>
      <c r="H1340" s="170"/>
      <c r="I1340" s="170"/>
      <c r="J1340" s="170"/>
      <c r="K1340" s="170"/>
      <c r="L1340" s="170"/>
      <c r="M1340" s="170"/>
      <c r="N1340" s="170"/>
    </row>
    <row r="1341" s="59" customFormat="1" ht="30" customHeight="1">
      <c r="A1341" s="171"/>
      <c r="B1341" s="170"/>
      <c r="C1341" s="171"/>
      <c r="D1341" s="172"/>
      <c r="E1341" s="170"/>
      <c r="F1341" s="170"/>
      <c r="G1341" s="170"/>
      <c r="H1341" s="170"/>
      <c r="I1341" s="170"/>
      <c r="J1341" s="170"/>
      <c r="K1341" s="170"/>
      <c r="L1341" s="170"/>
      <c r="M1341" s="170"/>
      <c r="N1341" s="170"/>
    </row>
    <row r="1342" s="59" customFormat="1" ht="30" customHeight="1">
      <c r="A1342" s="171"/>
      <c r="B1342" s="170"/>
      <c r="C1342" s="171"/>
      <c r="D1342" s="172"/>
      <c r="E1342" s="170"/>
      <c r="F1342" s="170"/>
      <c r="G1342" s="170"/>
      <c r="H1342" s="170"/>
      <c r="I1342" s="170"/>
      <c r="J1342" s="170"/>
      <c r="K1342" s="170"/>
      <c r="L1342" s="170"/>
      <c r="M1342" s="170"/>
      <c r="N1342" s="170"/>
    </row>
    <row r="1343" s="59" customFormat="1" ht="30" customHeight="1">
      <c r="A1343" s="171"/>
      <c r="B1343" s="170"/>
      <c r="C1343" s="171"/>
      <c r="D1343" s="172"/>
      <c r="E1343" s="170"/>
      <c r="F1343" s="170"/>
      <c r="G1343" s="170"/>
      <c r="H1343" s="170"/>
      <c r="I1343" s="170"/>
      <c r="J1343" s="170"/>
      <c r="K1343" s="170"/>
      <c r="L1343" s="170"/>
      <c r="M1343" s="170"/>
      <c r="N1343" s="170"/>
    </row>
    <row r="1344" s="59" customFormat="1" ht="30" customHeight="1">
      <c r="A1344" s="171"/>
      <c r="B1344" s="170"/>
      <c r="C1344" s="171"/>
      <c r="D1344" s="172"/>
      <c r="E1344" s="170"/>
      <c r="F1344" s="170"/>
      <c r="G1344" s="170"/>
      <c r="H1344" s="170"/>
      <c r="I1344" s="170"/>
      <c r="J1344" s="170"/>
      <c r="K1344" s="170"/>
      <c r="L1344" s="170"/>
      <c r="M1344" s="170"/>
      <c r="N1344" s="170"/>
    </row>
    <row r="1345" s="59" customFormat="1" ht="30" customHeight="1">
      <c r="A1345" s="171"/>
      <c r="B1345" s="170"/>
      <c r="C1345" s="171"/>
      <c r="D1345" s="172"/>
      <c r="E1345" s="170"/>
      <c r="F1345" s="170"/>
      <c r="G1345" s="170"/>
      <c r="H1345" s="170"/>
      <c r="I1345" s="170"/>
      <c r="J1345" s="170"/>
      <c r="K1345" s="170"/>
      <c r="L1345" s="170"/>
      <c r="M1345" s="170"/>
      <c r="N1345" s="170"/>
    </row>
    <row r="1346" s="59" customFormat="1" ht="30" customHeight="1">
      <c r="A1346" s="171"/>
      <c r="B1346" s="170"/>
      <c r="C1346" s="171"/>
      <c r="D1346" s="172"/>
      <c r="E1346" s="170"/>
      <c r="F1346" s="170"/>
      <c r="G1346" s="170"/>
      <c r="H1346" s="170"/>
      <c r="I1346" s="170"/>
      <c r="J1346" s="170"/>
      <c r="K1346" s="170"/>
      <c r="L1346" s="170"/>
      <c r="M1346" s="170"/>
      <c r="N1346" s="170"/>
    </row>
    <row r="1347" s="59" customFormat="1" ht="30" customHeight="1">
      <c r="A1347" s="171"/>
      <c r="B1347" s="170"/>
      <c r="C1347" s="171"/>
      <c r="D1347" s="172"/>
      <c r="E1347" s="170"/>
      <c r="F1347" s="170"/>
      <c r="G1347" s="170"/>
      <c r="H1347" s="170"/>
      <c r="I1347" s="170"/>
      <c r="J1347" s="170"/>
      <c r="K1347" s="170"/>
      <c r="L1347" s="170"/>
      <c r="M1347" s="170"/>
      <c r="N1347" s="170"/>
    </row>
    <row r="1348" s="59" customFormat="1" ht="30" customHeight="1">
      <c r="A1348" s="171"/>
      <c r="B1348" s="170"/>
      <c r="C1348" s="171"/>
      <c r="D1348" s="172"/>
      <c r="E1348" s="170"/>
      <c r="F1348" s="170"/>
      <c r="G1348" s="170"/>
      <c r="H1348" s="170"/>
      <c r="I1348" s="170"/>
      <c r="J1348" s="170"/>
      <c r="K1348" s="170"/>
      <c r="L1348" s="170"/>
      <c r="M1348" s="170"/>
      <c r="N1348" s="170"/>
    </row>
    <row r="1349" s="59" customFormat="1" ht="30" customHeight="1">
      <c r="A1349" s="171"/>
      <c r="B1349" s="170"/>
      <c r="C1349" s="171"/>
      <c r="D1349" s="172"/>
      <c r="E1349" s="170"/>
      <c r="F1349" s="170"/>
      <c r="G1349" s="170"/>
      <c r="H1349" s="170"/>
      <c r="I1349" s="170"/>
      <c r="J1349" s="170"/>
      <c r="K1349" s="170"/>
      <c r="L1349" s="170"/>
      <c r="M1349" s="170"/>
      <c r="N1349" s="170"/>
    </row>
    <row r="1350" s="59" customFormat="1" ht="30" customHeight="1">
      <c r="A1350" s="171"/>
      <c r="B1350" s="170"/>
      <c r="C1350" s="171"/>
      <c r="D1350" s="172"/>
      <c r="E1350" s="170"/>
      <c r="F1350" s="170"/>
      <c r="G1350" s="170"/>
      <c r="H1350" s="170"/>
      <c r="I1350" s="170"/>
      <c r="J1350" s="170"/>
      <c r="K1350" s="170"/>
      <c r="L1350" s="170"/>
      <c r="M1350" s="170"/>
      <c r="N1350" s="170"/>
    </row>
    <row r="1351" s="59" customFormat="1" ht="30" customHeight="1">
      <c r="A1351" s="171"/>
      <c r="B1351" s="170"/>
      <c r="C1351" s="171"/>
      <c r="D1351" s="172"/>
      <c r="E1351" s="170"/>
      <c r="F1351" s="170"/>
      <c r="G1351" s="170"/>
      <c r="H1351" s="170"/>
      <c r="I1351" s="170"/>
      <c r="J1351" s="170"/>
      <c r="K1351" s="170"/>
      <c r="L1351" s="170"/>
      <c r="M1351" s="170"/>
      <c r="N1351" s="170"/>
    </row>
    <row r="1352" s="59" customFormat="1" ht="30" customHeight="1">
      <c r="A1352" s="171"/>
      <c r="B1352" s="170"/>
      <c r="C1352" s="171"/>
      <c r="D1352" s="172"/>
      <c r="E1352" s="170"/>
      <c r="F1352" s="170"/>
      <c r="G1352" s="170"/>
      <c r="H1352" s="170"/>
      <c r="I1352" s="170"/>
      <c r="J1352" s="170"/>
      <c r="K1352" s="170"/>
      <c r="L1352" s="170"/>
      <c r="M1352" s="170"/>
      <c r="N1352" s="170"/>
    </row>
    <row r="1353" s="59" customFormat="1" ht="30" customHeight="1">
      <c r="A1353" s="171"/>
      <c r="B1353" s="170"/>
      <c r="C1353" s="171"/>
      <c r="D1353" s="172"/>
      <c r="E1353" s="170"/>
      <c r="F1353" s="170"/>
      <c r="G1353" s="170"/>
      <c r="H1353" s="170"/>
      <c r="I1353" s="170"/>
      <c r="J1353" s="170"/>
      <c r="K1353" s="170"/>
      <c r="L1353" s="170"/>
      <c r="M1353" s="170"/>
      <c r="N1353" s="170"/>
    </row>
    <row r="1354" s="59" customFormat="1" ht="30" customHeight="1">
      <c r="A1354" s="171"/>
      <c r="B1354" s="170"/>
      <c r="C1354" s="171"/>
      <c r="D1354" s="172"/>
      <c r="E1354" s="170"/>
      <c r="F1354" s="170"/>
      <c r="G1354" s="170"/>
      <c r="H1354" s="170"/>
      <c r="I1354" s="170"/>
      <c r="J1354" s="170"/>
      <c r="K1354" s="170"/>
      <c r="L1354" s="170"/>
      <c r="M1354" s="170"/>
      <c r="N1354" s="170"/>
    </row>
    <row r="1355" s="59" customFormat="1" ht="30" customHeight="1">
      <c r="A1355" s="171"/>
      <c r="B1355" s="170"/>
      <c r="C1355" s="171"/>
      <c r="D1355" s="172"/>
      <c r="E1355" s="170"/>
      <c r="F1355" s="170"/>
      <c r="G1355" s="170"/>
      <c r="H1355" s="170"/>
      <c r="I1355" s="170"/>
      <c r="J1355" s="170"/>
      <c r="K1355" s="170"/>
      <c r="L1355" s="170"/>
      <c r="M1355" s="170"/>
      <c r="N1355" s="170"/>
    </row>
    <row r="1356" s="59" customFormat="1" ht="30" customHeight="1">
      <c r="A1356" s="171"/>
      <c r="B1356" s="170"/>
      <c r="C1356" s="171"/>
      <c r="D1356" s="172"/>
      <c r="E1356" s="170"/>
      <c r="F1356" s="170"/>
      <c r="G1356" s="170"/>
      <c r="H1356" s="170"/>
      <c r="I1356" s="170"/>
      <c r="J1356" s="170"/>
      <c r="K1356" s="170"/>
      <c r="L1356" s="170"/>
      <c r="M1356" s="170"/>
      <c r="N1356" s="170"/>
    </row>
    <row r="1357" s="59" customFormat="1" ht="30" customHeight="1">
      <c r="A1357" s="171"/>
      <c r="B1357" s="170"/>
      <c r="C1357" s="171"/>
      <c r="D1357" s="172"/>
      <c r="E1357" s="170"/>
      <c r="F1357" s="170"/>
      <c r="G1357" s="170"/>
      <c r="H1357" s="170"/>
      <c r="I1357" s="170"/>
      <c r="J1357" s="170"/>
      <c r="K1357" s="170"/>
      <c r="L1357" s="170"/>
      <c r="M1357" s="170"/>
      <c r="N1357" s="170"/>
    </row>
    <row r="1358" s="59" customFormat="1" ht="30" customHeight="1">
      <c r="A1358" s="171"/>
      <c r="B1358" s="170"/>
      <c r="C1358" s="171"/>
      <c r="D1358" s="172"/>
      <c r="E1358" s="170"/>
      <c r="F1358" s="170"/>
      <c r="G1358" s="170"/>
      <c r="H1358" s="170"/>
      <c r="I1358" s="170"/>
      <c r="J1358" s="170"/>
      <c r="K1358" s="170"/>
      <c r="L1358" s="170"/>
      <c r="M1358" s="170"/>
      <c r="N1358" s="170"/>
    </row>
    <row r="1359" s="59" customFormat="1" ht="30" customHeight="1">
      <c r="A1359" s="171"/>
      <c r="B1359" s="170"/>
      <c r="C1359" s="171"/>
      <c r="D1359" s="172"/>
      <c r="E1359" s="170"/>
      <c r="F1359" s="170"/>
      <c r="G1359" s="170"/>
      <c r="H1359" s="170"/>
      <c r="I1359" s="170"/>
      <c r="J1359" s="170"/>
      <c r="K1359" s="170"/>
      <c r="L1359" s="170"/>
      <c r="M1359" s="170"/>
      <c r="N1359" s="170"/>
    </row>
    <row r="1360" s="59" customFormat="1" ht="30" customHeight="1">
      <c r="A1360" s="171"/>
      <c r="B1360" s="170"/>
      <c r="C1360" s="171"/>
      <c r="D1360" s="172"/>
      <c r="E1360" s="170"/>
      <c r="F1360" s="170"/>
      <c r="G1360" s="170"/>
      <c r="H1360" s="170"/>
      <c r="I1360" s="170"/>
      <c r="J1360" s="170"/>
      <c r="K1360" s="170"/>
      <c r="L1360" s="170"/>
      <c r="M1360" s="170"/>
      <c r="N1360" s="170"/>
    </row>
    <row r="1361" s="59" customFormat="1" ht="30" customHeight="1">
      <c r="A1361" s="171"/>
      <c r="B1361" s="170"/>
      <c r="C1361" s="171"/>
      <c r="D1361" s="172"/>
      <c r="E1361" s="170"/>
      <c r="F1361" s="170"/>
      <c r="G1361" s="170"/>
      <c r="H1361" s="170"/>
      <c r="I1361" s="170"/>
      <c r="J1361" s="170"/>
      <c r="K1361" s="170"/>
      <c r="L1361" s="170"/>
      <c r="M1361" s="170"/>
      <c r="N1361" s="170"/>
    </row>
    <row r="1362" s="59" customFormat="1" ht="30" customHeight="1">
      <c r="A1362" s="171"/>
      <c r="B1362" s="170"/>
      <c r="C1362" s="171"/>
      <c r="D1362" s="172"/>
      <c r="E1362" s="170"/>
      <c r="F1362" s="170"/>
      <c r="G1362" s="170"/>
      <c r="H1362" s="170"/>
      <c r="I1362" s="170"/>
      <c r="J1362" s="170"/>
      <c r="K1362" s="170"/>
      <c r="L1362" s="170"/>
      <c r="M1362" s="170"/>
      <c r="N1362" s="170"/>
    </row>
    <row r="1363" s="59" customFormat="1" ht="30" customHeight="1">
      <c r="A1363" s="171"/>
      <c r="B1363" s="170"/>
      <c r="C1363" s="171"/>
      <c r="D1363" s="172"/>
      <c r="E1363" s="170"/>
      <c r="F1363" s="170"/>
      <c r="G1363" s="170"/>
      <c r="H1363" s="170"/>
      <c r="I1363" s="170"/>
      <c r="J1363" s="170"/>
      <c r="K1363" s="170"/>
      <c r="L1363" s="170"/>
      <c r="M1363" s="170"/>
      <c r="N1363" s="170"/>
    </row>
    <row r="1364" s="59" customFormat="1" ht="30" customHeight="1">
      <c r="A1364" s="171"/>
      <c r="B1364" s="170"/>
      <c r="C1364" s="171"/>
      <c r="D1364" s="172"/>
      <c r="E1364" s="170"/>
      <c r="F1364" s="170"/>
      <c r="G1364" s="170"/>
      <c r="H1364" s="170"/>
      <c r="I1364" s="170"/>
      <c r="J1364" s="170"/>
      <c r="K1364" s="170"/>
      <c r="L1364" s="170"/>
      <c r="M1364" s="170"/>
      <c r="N1364" s="170"/>
    </row>
    <row r="1365" s="59" customFormat="1" ht="30" customHeight="1">
      <c r="A1365" s="171"/>
      <c r="B1365" s="170"/>
      <c r="C1365" s="171"/>
      <c r="D1365" s="172"/>
      <c r="E1365" s="170"/>
      <c r="F1365" s="170"/>
      <c r="G1365" s="170"/>
      <c r="H1365" s="170"/>
      <c r="I1365" s="170"/>
      <c r="J1365" s="170"/>
      <c r="K1365" s="170"/>
      <c r="L1365" s="170"/>
      <c r="M1365" s="170"/>
      <c r="N1365" s="170"/>
    </row>
    <row r="1366" s="59" customFormat="1" ht="30" customHeight="1">
      <c r="A1366" s="171"/>
      <c r="B1366" s="170"/>
      <c r="C1366" s="171"/>
      <c r="D1366" s="172"/>
      <c r="E1366" s="170"/>
      <c r="F1366" s="170"/>
      <c r="G1366" s="170"/>
      <c r="H1366" s="170"/>
      <c r="I1366" s="170"/>
      <c r="J1366" s="170"/>
      <c r="K1366" s="170"/>
      <c r="L1366" s="170"/>
      <c r="M1366" s="170"/>
      <c r="N1366" s="170"/>
    </row>
    <row r="1367" s="59" customFormat="1" ht="30" customHeight="1">
      <c r="A1367" s="171"/>
      <c r="B1367" s="170"/>
      <c r="C1367" s="171"/>
      <c r="D1367" s="172"/>
      <c r="E1367" s="170"/>
      <c r="F1367" s="170"/>
      <c r="G1367" s="170"/>
      <c r="H1367" s="170"/>
      <c r="I1367" s="170"/>
      <c r="J1367" s="170"/>
      <c r="K1367" s="170"/>
      <c r="L1367" s="170"/>
      <c r="M1367" s="170"/>
      <c r="N1367" s="170"/>
    </row>
    <row r="1368" s="59" customFormat="1" ht="30" customHeight="1">
      <c r="A1368" s="171"/>
      <c r="B1368" s="170"/>
      <c r="C1368" s="171"/>
      <c r="D1368" s="172"/>
      <c r="E1368" s="170"/>
      <c r="F1368" s="170"/>
      <c r="G1368" s="170"/>
      <c r="H1368" s="170"/>
      <c r="I1368" s="170"/>
      <c r="J1368" s="170"/>
      <c r="K1368" s="170"/>
      <c r="L1368" s="170"/>
      <c r="M1368" s="170"/>
      <c r="N1368" s="170"/>
    </row>
    <row r="1369" s="59" customFormat="1" ht="30" customHeight="1">
      <c r="A1369" s="171"/>
      <c r="B1369" s="170"/>
      <c r="C1369" s="171"/>
      <c r="D1369" s="172"/>
      <c r="E1369" s="170"/>
      <c r="F1369" s="170"/>
      <c r="G1369" s="170"/>
      <c r="H1369" s="170"/>
      <c r="I1369" s="170"/>
      <c r="J1369" s="170"/>
      <c r="K1369" s="170"/>
      <c r="L1369" s="170"/>
      <c r="M1369" s="170"/>
      <c r="N1369" s="170"/>
    </row>
    <row r="1370" s="59" customFormat="1" ht="30" customHeight="1">
      <c r="A1370" s="171"/>
      <c r="B1370" s="170"/>
      <c r="C1370" s="171"/>
      <c r="D1370" s="172"/>
      <c r="E1370" s="170"/>
      <c r="F1370" s="170"/>
      <c r="G1370" s="170"/>
      <c r="H1370" s="170"/>
      <c r="I1370" s="170"/>
      <c r="J1370" s="170"/>
      <c r="K1370" s="170"/>
      <c r="L1370" s="170"/>
      <c r="M1370" s="170"/>
      <c r="N1370" s="170"/>
    </row>
    <row r="1371" s="59" customFormat="1" ht="30" customHeight="1">
      <c r="A1371" s="171"/>
      <c r="B1371" s="170"/>
      <c r="C1371" s="171"/>
      <c r="D1371" s="172"/>
      <c r="E1371" s="170"/>
      <c r="F1371" s="170"/>
      <c r="G1371" s="170"/>
      <c r="H1371" s="170"/>
      <c r="I1371" s="170"/>
      <c r="J1371" s="170"/>
      <c r="K1371" s="170"/>
      <c r="L1371" s="170"/>
      <c r="M1371" s="170"/>
      <c r="N1371" s="170"/>
    </row>
    <row r="1372" s="59" customFormat="1" ht="30" customHeight="1">
      <c r="A1372" s="171"/>
      <c r="B1372" s="170"/>
      <c r="C1372" s="171"/>
      <c r="D1372" s="172"/>
      <c r="E1372" s="170"/>
      <c r="F1372" s="170"/>
      <c r="G1372" s="170"/>
      <c r="H1372" s="170"/>
      <c r="I1372" s="170"/>
      <c r="J1372" s="170"/>
      <c r="K1372" s="170"/>
      <c r="L1372" s="170"/>
      <c r="M1372" s="170"/>
      <c r="N1372" s="170"/>
    </row>
    <row r="1373" s="59" customFormat="1" ht="30" customHeight="1">
      <c r="A1373" s="171"/>
      <c r="B1373" s="170"/>
      <c r="C1373" s="171"/>
      <c r="D1373" s="172"/>
      <c r="E1373" s="170"/>
      <c r="F1373" s="170"/>
      <c r="G1373" s="170"/>
      <c r="H1373" s="170"/>
      <c r="I1373" s="170"/>
      <c r="J1373" s="170"/>
      <c r="K1373" s="170"/>
      <c r="L1373" s="170"/>
      <c r="M1373" s="170"/>
      <c r="N1373" s="170"/>
    </row>
    <row r="1374" s="59" customFormat="1" ht="30" customHeight="1">
      <c r="A1374" s="171"/>
      <c r="B1374" s="170"/>
      <c r="C1374" s="171"/>
      <c r="D1374" s="172"/>
      <c r="E1374" s="170"/>
      <c r="F1374" s="170"/>
      <c r="G1374" s="170"/>
      <c r="H1374" s="170"/>
      <c r="I1374" s="170"/>
      <c r="J1374" s="170"/>
      <c r="K1374" s="170"/>
      <c r="L1374" s="170"/>
      <c r="M1374" s="170"/>
      <c r="N1374" s="170"/>
    </row>
    <row r="1375" s="59" customFormat="1" ht="30" customHeight="1">
      <c r="A1375" s="171"/>
      <c r="B1375" s="170"/>
      <c r="C1375" s="171"/>
      <c r="D1375" s="172"/>
      <c r="E1375" s="170"/>
      <c r="F1375" s="170"/>
      <c r="G1375" s="170"/>
      <c r="H1375" s="170"/>
      <c r="I1375" s="170"/>
      <c r="J1375" s="170"/>
      <c r="K1375" s="170"/>
      <c r="L1375" s="170"/>
      <c r="M1375" s="170"/>
      <c r="N1375" s="170"/>
    </row>
    <row r="1376" s="59" customFormat="1" ht="30" customHeight="1">
      <c r="A1376" s="171"/>
      <c r="B1376" s="170"/>
      <c r="C1376" s="171"/>
      <c r="D1376" s="172"/>
      <c r="E1376" s="170"/>
      <c r="F1376" s="170"/>
      <c r="G1376" s="170"/>
      <c r="H1376" s="170"/>
      <c r="I1376" s="170"/>
      <c r="J1376" s="170"/>
      <c r="K1376" s="170"/>
      <c r="L1376" s="170"/>
      <c r="M1376" s="170"/>
      <c r="N1376" s="170"/>
    </row>
    <row r="1377" s="59" customFormat="1" ht="30" customHeight="1">
      <c r="A1377" s="171"/>
      <c r="B1377" s="170"/>
      <c r="C1377" s="171"/>
      <c r="D1377" s="172"/>
      <c r="E1377" s="170"/>
      <c r="F1377" s="170"/>
      <c r="G1377" s="170"/>
      <c r="H1377" s="170"/>
      <c r="I1377" s="170"/>
      <c r="J1377" s="170"/>
      <c r="K1377" s="170"/>
      <c r="L1377" s="170"/>
      <c r="M1377" s="170"/>
      <c r="N1377" s="170"/>
    </row>
    <row r="1378" s="59" customFormat="1" ht="30" customHeight="1">
      <c r="A1378" s="171"/>
      <c r="B1378" s="170"/>
      <c r="C1378" s="171"/>
      <c r="D1378" s="172"/>
      <c r="E1378" s="170"/>
      <c r="F1378" s="170"/>
      <c r="G1378" s="170"/>
      <c r="H1378" s="170"/>
      <c r="I1378" s="170"/>
      <c r="J1378" s="170"/>
      <c r="K1378" s="170"/>
      <c r="L1378" s="170"/>
      <c r="M1378" s="170"/>
      <c r="N1378" s="170"/>
    </row>
    <row r="1379" s="59" customFormat="1" ht="30" customHeight="1">
      <c r="A1379" s="171"/>
      <c r="B1379" s="170"/>
      <c r="C1379" s="171"/>
      <c r="D1379" s="172"/>
      <c r="E1379" s="170"/>
      <c r="F1379" s="170"/>
      <c r="G1379" s="170"/>
      <c r="H1379" s="170"/>
      <c r="I1379" s="170"/>
      <c r="J1379" s="170"/>
      <c r="K1379" s="170"/>
      <c r="L1379" s="170"/>
      <c r="M1379" s="170"/>
      <c r="N1379" s="170"/>
    </row>
    <row r="1380" s="59" customFormat="1" ht="30" customHeight="1">
      <c r="A1380" s="171"/>
      <c r="B1380" s="170"/>
      <c r="C1380" s="171"/>
      <c r="D1380" s="172"/>
      <c r="E1380" s="170"/>
      <c r="F1380" s="170"/>
      <c r="G1380" s="170"/>
      <c r="H1380" s="170"/>
      <c r="I1380" s="170"/>
      <c r="J1380" s="170"/>
      <c r="K1380" s="170"/>
      <c r="L1380" s="170"/>
      <c r="M1380" s="170"/>
      <c r="N1380" s="170"/>
    </row>
    <row r="1381" s="59" customFormat="1" ht="30" customHeight="1">
      <c r="A1381" s="171"/>
      <c r="B1381" s="170"/>
      <c r="C1381" s="171"/>
      <c r="D1381" s="172"/>
      <c r="E1381" s="170"/>
      <c r="F1381" s="170"/>
      <c r="G1381" s="170"/>
      <c r="H1381" s="170"/>
      <c r="I1381" s="170"/>
      <c r="J1381" s="170"/>
      <c r="K1381" s="170"/>
      <c r="L1381" s="170"/>
      <c r="M1381" s="170"/>
      <c r="N1381" s="170"/>
    </row>
    <row r="1382" s="59" customFormat="1" ht="30" customHeight="1">
      <c r="A1382" s="171"/>
      <c r="B1382" s="170"/>
      <c r="C1382" s="171"/>
      <c r="D1382" s="172"/>
      <c r="E1382" s="170"/>
      <c r="F1382" s="170"/>
      <c r="G1382" s="170"/>
      <c r="H1382" s="170"/>
      <c r="I1382" s="170"/>
      <c r="J1382" s="170"/>
      <c r="K1382" s="170"/>
      <c r="L1382" s="170"/>
      <c r="M1382" s="170"/>
      <c r="N1382" s="170"/>
    </row>
    <row r="1383" s="59" customFormat="1" ht="30" customHeight="1">
      <c r="A1383" s="171"/>
      <c r="B1383" s="170"/>
      <c r="C1383" s="171"/>
      <c r="D1383" s="172"/>
      <c r="E1383" s="170"/>
      <c r="F1383" s="170"/>
      <c r="G1383" s="170"/>
      <c r="H1383" s="170"/>
      <c r="I1383" s="170"/>
      <c r="J1383" s="170"/>
      <c r="K1383" s="170"/>
      <c r="L1383" s="170"/>
      <c r="M1383" s="170"/>
      <c r="N1383" s="170"/>
    </row>
    <row r="1384" s="59" customFormat="1" ht="30" customHeight="1">
      <c r="A1384" s="171"/>
      <c r="B1384" s="170"/>
      <c r="C1384" s="171"/>
      <c r="D1384" s="172"/>
      <c r="E1384" s="170"/>
      <c r="F1384" s="170"/>
      <c r="G1384" s="170"/>
      <c r="H1384" s="170"/>
      <c r="I1384" s="170"/>
      <c r="J1384" s="170"/>
      <c r="K1384" s="170"/>
      <c r="L1384" s="170"/>
      <c r="M1384" s="170"/>
      <c r="N1384" s="170"/>
    </row>
    <row r="1385" s="59" customFormat="1" ht="30" customHeight="1">
      <c r="A1385" s="171"/>
      <c r="B1385" s="170"/>
      <c r="C1385" s="171"/>
      <c r="D1385" s="172"/>
      <c r="E1385" s="170"/>
      <c r="F1385" s="170"/>
      <c r="G1385" s="170"/>
      <c r="H1385" s="170"/>
      <c r="I1385" s="170"/>
      <c r="J1385" s="170"/>
      <c r="K1385" s="170"/>
      <c r="L1385" s="170"/>
      <c r="M1385" s="170"/>
      <c r="N1385" s="170"/>
    </row>
    <row r="1386" s="59" customFormat="1" ht="30" customHeight="1">
      <c r="A1386" s="171"/>
      <c r="B1386" s="170"/>
      <c r="C1386" s="171"/>
      <c r="D1386" s="172"/>
      <c r="E1386" s="170"/>
      <c r="F1386" s="170"/>
      <c r="G1386" s="170"/>
      <c r="H1386" s="170"/>
      <c r="I1386" s="170"/>
      <c r="J1386" s="170"/>
      <c r="K1386" s="170"/>
      <c r="L1386" s="170"/>
      <c r="M1386" s="170"/>
      <c r="N1386" s="170"/>
    </row>
    <row r="1387" s="59" customFormat="1" ht="30" customHeight="1">
      <c r="A1387" s="171"/>
      <c r="B1387" s="170"/>
      <c r="C1387" s="171"/>
      <c r="D1387" s="172"/>
      <c r="E1387" s="170"/>
      <c r="F1387" s="170"/>
      <c r="G1387" s="170"/>
      <c r="H1387" s="170"/>
      <c r="I1387" s="170"/>
      <c r="J1387" s="170"/>
      <c r="K1387" s="170"/>
      <c r="L1387" s="170"/>
      <c r="M1387" s="170"/>
      <c r="N1387" s="170"/>
    </row>
    <row r="1388" s="59" customFormat="1" ht="30" customHeight="1">
      <c r="A1388" s="171"/>
      <c r="B1388" s="170"/>
      <c r="C1388" s="171"/>
      <c r="D1388" s="172"/>
      <c r="E1388" s="170"/>
      <c r="F1388" s="170"/>
      <c r="G1388" s="170"/>
      <c r="H1388" s="170"/>
      <c r="I1388" s="170"/>
      <c r="J1388" s="170"/>
      <c r="K1388" s="170"/>
      <c r="L1388" s="170"/>
      <c r="M1388" s="170"/>
      <c r="N1388" s="170"/>
    </row>
    <row r="1389" s="59" customFormat="1" ht="30" customHeight="1">
      <c r="A1389" s="171"/>
      <c r="B1389" s="170"/>
      <c r="C1389" s="171"/>
      <c r="D1389" s="172"/>
      <c r="E1389" s="170"/>
      <c r="F1389" s="170"/>
      <c r="G1389" s="170"/>
      <c r="H1389" s="170"/>
      <c r="I1389" s="170"/>
      <c r="J1389" s="170"/>
      <c r="K1389" s="170"/>
      <c r="L1389" s="170"/>
      <c r="M1389" s="170"/>
      <c r="N1389" s="170"/>
    </row>
    <row r="1390" s="59" customFormat="1" ht="30" customHeight="1">
      <c r="A1390" s="171"/>
      <c r="B1390" s="170"/>
      <c r="C1390" s="171"/>
      <c r="D1390" s="172"/>
      <c r="E1390" s="170"/>
      <c r="F1390" s="170"/>
      <c r="G1390" s="170"/>
      <c r="H1390" s="170"/>
      <c r="I1390" s="170"/>
      <c r="J1390" s="170"/>
      <c r="K1390" s="170"/>
      <c r="L1390" s="170"/>
      <c r="M1390" s="170"/>
      <c r="N1390" s="170"/>
    </row>
    <row r="1391" s="59" customFormat="1" ht="30" customHeight="1">
      <c r="A1391" s="171"/>
      <c r="B1391" s="170"/>
      <c r="C1391" s="171"/>
      <c r="D1391" s="172"/>
      <c r="E1391" s="170"/>
      <c r="F1391" s="170"/>
      <c r="G1391" s="170"/>
      <c r="H1391" s="170"/>
      <c r="I1391" s="170"/>
      <c r="J1391" s="170"/>
      <c r="K1391" s="170"/>
      <c r="L1391" s="170"/>
      <c r="M1391" s="170"/>
      <c r="N1391" s="170"/>
    </row>
    <row r="1392" s="59" customFormat="1" ht="30" customHeight="1">
      <c r="A1392" s="171"/>
      <c r="B1392" s="170"/>
      <c r="C1392" s="171"/>
      <c r="D1392" s="172"/>
      <c r="E1392" s="170"/>
      <c r="F1392" s="170"/>
      <c r="G1392" s="170"/>
      <c r="H1392" s="170"/>
      <c r="I1392" s="170"/>
      <c r="J1392" s="170"/>
      <c r="K1392" s="170"/>
      <c r="L1392" s="170"/>
      <c r="M1392" s="170"/>
      <c r="N1392" s="170"/>
    </row>
    <row r="1393" s="59" customFormat="1" ht="30" customHeight="1">
      <c r="A1393" s="171"/>
      <c r="B1393" s="170"/>
      <c r="C1393" s="171"/>
      <c r="D1393" s="172"/>
      <c r="E1393" s="170"/>
      <c r="F1393" s="170"/>
      <c r="G1393" s="170"/>
      <c r="H1393" s="170"/>
      <c r="I1393" s="170"/>
      <c r="J1393" s="170"/>
      <c r="K1393" s="170"/>
      <c r="L1393" s="170"/>
      <c r="M1393" s="170"/>
      <c r="N1393" s="170"/>
    </row>
    <row r="1394" s="59" customFormat="1" ht="30" customHeight="1">
      <c r="A1394" s="171"/>
      <c r="B1394" s="170"/>
      <c r="C1394" s="171"/>
      <c r="D1394" s="172"/>
      <c r="E1394" s="170"/>
      <c r="F1394" s="170"/>
      <c r="G1394" s="170"/>
      <c r="H1394" s="170"/>
      <c r="I1394" s="170"/>
      <c r="J1394" s="170"/>
      <c r="K1394" s="170"/>
      <c r="L1394" s="170"/>
      <c r="M1394" s="170"/>
      <c r="N1394" s="170"/>
    </row>
    <row r="1395" s="59" customFormat="1" ht="30" customHeight="1">
      <c r="A1395" s="171"/>
      <c r="B1395" s="170"/>
      <c r="C1395" s="171"/>
      <c r="D1395" s="172"/>
      <c r="E1395" s="170"/>
      <c r="F1395" s="170"/>
      <c r="G1395" s="170"/>
      <c r="H1395" s="170"/>
      <c r="I1395" s="170"/>
      <c r="J1395" s="170"/>
      <c r="K1395" s="170"/>
      <c r="L1395" s="170"/>
      <c r="M1395" s="170"/>
      <c r="N1395" s="170"/>
    </row>
    <row r="1396" s="59" customFormat="1" ht="30" customHeight="1">
      <c r="A1396" s="171"/>
      <c r="B1396" s="170"/>
      <c r="C1396" s="171"/>
      <c r="D1396" s="172"/>
      <c r="E1396" s="170"/>
      <c r="F1396" s="170"/>
      <c r="G1396" s="170"/>
      <c r="H1396" s="170"/>
      <c r="I1396" s="170"/>
      <c r="J1396" s="170"/>
      <c r="K1396" s="170"/>
      <c r="L1396" s="170"/>
      <c r="M1396" s="170"/>
      <c r="N1396" s="170"/>
    </row>
    <row r="1397" s="59" customFormat="1" ht="30" customHeight="1">
      <c r="A1397" s="171"/>
      <c r="B1397" s="170"/>
      <c r="C1397" s="171"/>
      <c r="D1397" s="172"/>
      <c r="E1397" s="170"/>
      <c r="F1397" s="170"/>
      <c r="G1397" s="170"/>
      <c r="H1397" s="170"/>
      <c r="I1397" s="170"/>
      <c r="J1397" s="170"/>
      <c r="K1397" s="170"/>
      <c r="L1397" s="170"/>
      <c r="M1397" s="170"/>
      <c r="N1397" s="170"/>
    </row>
    <row r="1398" s="59" customFormat="1" ht="30" customHeight="1">
      <c r="A1398" s="171"/>
      <c r="B1398" s="170"/>
      <c r="C1398" s="171"/>
      <c r="D1398" s="172"/>
      <c r="E1398" s="170"/>
      <c r="F1398" s="170"/>
      <c r="G1398" s="170"/>
      <c r="H1398" s="170"/>
      <c r="I1398" s="170"/>
      <c r="J1398" s="170"/>
      <c r="K1398" s="170"/>
      <c r="L1398" s="170"/>
      <c r="M1398" s="170"/>
      <c r="N1398" s="170"/>
    </row>
    <row r="1399" s="59" customFormat="1" ht="30" customHeight="1">
      <c r="A1399" s="171"/>
      <c r="B1399" s="170"/>
      <c r="C1399" s="171"/>
      <c r="D1399" s="172"/>
      <c r="E1399" s="170"/>
      <c r="F1399" s="170"/>
      <c r="G1399" s="170"/>
      <c r="H1399" s="170"/>
      <c r="I1399" s="170"/>
      <c r="J1399" s="170"/>
      <c r="K1399" s="170"/>
      <c r="L1399" s="170"/>
      <c r="M1399" s="170"/>
      <c r="N1399" s="170"/>
    </row>
    <row r="1400" s="59" customFormat="1" ht="30" customHeight="1">
      <c r="A1400" s="171"/>
      <c r="B1400" s="170"/>
      <c r="C1400" s="171"/>
      <c r="D1400" s="172"/>
      <c r="E1400" s="170"/>
      <c r="F1400" s="170"/>
      <c r="G1400" s="170"/>
      <c r="H1400" s="170"/>
      <c r="I1400" s="170"/>
      <c r="J1400" s="170"/>
      <c r="K1400" s="170"/>
      <c r="L1400" s="170"/>
      <c r="M1400" s="170"/>
      <c r="N1400" s="170"/>
    </row>
    <row r="1401" s="59" customFormat="1" ht="30" customHeight="1">
      <c r="A1401" s="171"/>
      <c r="B1401" s="170"/>
      <c r="C1401" s="171"/>
      <c r="D1401" s="172"/>
      <c r="E1401" s="170"/>
      <c r="F1401" s="170"/>
      <c r="G1401" s="170"/>
      <c r="H1401" s="170"/>
      <c r="I1401" s="170"/>
      <c r="J1401" s="170"/>
      <c r="K1401" s="170"/>
      <c r="L1401" s="170"/>
      <c r="M1401" s="170"/>
      <c r="N1401" s="170"/>
    </row>
    <row r="1402" s="59" customFormat="1" ht="30" customHeight="1">
      <c r="A1402" s="171"/>
      <c r="B1402" s="170"/>
      <c r="C1402" s="171"/>
      <c r="D1402" s="172"/>
      <c r="E1402" s="170"/>
      <c r="F1402" s="170"/>
      <c r="G1402" s="170"/>
      <c r="H1402" s="170"/>
      <c r="I1402" s="170"/>
      <c r="J1402" s="170"/>
      <c r="K1402" s="170"/>
      <c r="L1402" s="170"/>
      <c r="M1402" s="170"/>
      <c r="N1402" s="170"/>
    </row>
    <row r="1403" s="59" customFormat="1" ht="30" customHeight="1">
      <c r="A1403" s="171"/>
      <c r="B1403" s="170"/>
      <c r="C1403" s="171"/>
      <c r="D1403" s="172"/>
      <c r="E1403" s="170"/>
      <c r="F1403" s="170"/>
      <c r="G1403" s="170"/>
      <c r="H1403" s="170"/>
      <c r="I1403" s="170"/>
      <c r="J1403" s="170"/>
      <c r="K1403" s="170"/>
      <c r="L1403" s="170"/>
      <c r="M1403" s="170"/>
      <c r="N1403" s="170"/>
    </row>
    <row r="1404" s="59" customFormat="1" ht="30" customHeight="1">
      <c r="A1404" s="171"/>
      <c r="B1404" s="170"/>
      <c r="C1404" s="171"/>
      <c r="D1404" s="172"/>
      <c r="E1404" s="170"/>
      <c r="F1404" s="170"/>
      <c r="G1404" s="170"/>
      <c r="H1404" s="170"/>
      <c r="I1404" s="170"/>
      <c r="J1404" s="170"/>
      <c r="K1404" s="170"/>
      <c r="L1404" s="170"/>
      <c r="M1404" s="170"/>
      <c r="N1404" s="170"/>
    </row>
    <row r="1405" s="59" customFormat="1" ht="30" customHeight="1">
      <c r="A1405" s="171"/>
      <c r="B1405" s="170"/>
      <c r="C1405" s="171"/>
      <c r="D1405" s="172"/>
      <c r="E1405" s="170"/>
      <c r="F1405" s="170"/>
      <c r="G1405" s="170"/>
      <c r="H1405" s="170"/>
      <c r="I1405" s="170"/>
      <c r="J1405" s="170"/>
      <c r="K1405" s="170"/>
      <c r="L1405" s="170"/>
      <c r="M1405" s="170"/>
      <c r="N1405" s="170"/>
    </row>
    <row r="1406" s="59" customFormat="1" ht="30" customHeight="1">
      <c r="A1406" s="171"/>
      <c r="B1406" s="170"/>
      <c r="C1406" s="171"/>
      <c r="D1406" s="172"/>
      <c r="E1406" s="170"/>
      <c r="F1406" s="170"/>
      <c r="G1406" s="170"/>
      <c r="H1406" s="170"/>
      <c r="I1406" s="170"/>
      <c r="J1406" s="170"/>
      <c r="K1406" s="170"/>
      <c r="L1406" s="170"/>
      <c r="M1406" s="170"/>
      <c r="N1406" s="170"/>
    </row>
    <row r="1407" s="59" customFormat="1" ht="30" customHeight="1">
      <c r="A1407" s="171"/>
      <c r="B1407" s="170"/>
      <c r="C1407" s="171"/>
      <c r="D1407" s="172"/>
      <c r="E1407" s="170"/>
      <c r="F1407" s="170"/>
      <c r="G1407" s="170"/>
      <c r="H1407" s="170"/>
      <c r="I1407" s="170"/>
      <c r="J1407" s="170"/>
      <c r="K1407" s="170"/>
      <c r="L1407" s="170"/>
      <c r="M1407" s="170"/>
      <c r="N1407" s="170"/>
    </row>
    <row r="1408" s="59" customFormat="1" ht="30" customHeight="1">
      <c r="A1408" s="171"/>
      <c r="B1408" s="170"/>
      <c r="C1408" s="171"/>
      <c r="D1408" s="172"/>
      <c r="E1408" s="170"/>
      <c r="F1408" s="170"/>
      <c r="G1408" s="170"/>
      <c r="H1408" s="170"/>
      <c r="I1408" s="170"/>
      <c r="J1408" s="170"/>
      <c r="K1408" s="170"/>
      <c r="L1408" s="170"/>
      <c r="M1408" s="170"/>
      <c r="N1408" s="170"/>
    </row>
    <row r="1409" s="59" customFormat="1" ht="30" customHeight="1">
      <c r="A1409" s="171"/>
      <c r="B1409" s="170"/>
      <c r="C1409" s="171"/>
      <c r="D1409" s="172"/>
      <c r="E1409" s="170"/>
      <c r="F1409" s="170"/>
      <c r="G1409" s="170"/>
      <c r="H1409" s="170"/>
      <c r="I1409" s="170"/>
      <c r="J1409" s="170"/>
      <c r="K1409" s="170"/>
      <c r="L1409" s="170"/>
      <c r="M1409" s="170"/>
      <c r="N1409" s="170"/>
    </row>
    <row r="1410" s="59" customFormat="1" ht="30" customHeight="1">
      <c r="A1410" s="171"/>
      <c r="B1410" s="170"/>
      <c r="C1410" s="171"/>
      <c r="D1410" s="172"/>
      <c r="E1410" s="170"/>
      <c r="F1410" s="170"/>
      <c r="G1410" s="170"/>
      <c r="H1410" s="170"/>
      <c r="I1410" s="170"/>
      <c r="J1410" s="170"/>
      <c r="K1410" s="170"/>
      <c r="L1410" s="170"/>
      <c r="M1410" s="170"/>
      <c r="N1410" s="170"/>
    </row>
    <row r="1411" s="59" customFormat="1" ht="30" customHeight="1">
      <c r="A1411" s="171"/>
      <c r="B1411" s="170"/>
      <c r="C1411" s="171"/>
      <c r="D1411" s="172"/>
      <c r="E1411" s="170"/>
      <c r="F1411" s="170"/>
      <c r="G1411" s="170"/>
      <c r="H1411" s="170"/>
      <c r="I1411" s="170"/>
      <c r="J1411" s="170"/>
      <c r="K1411" s="170"/>
      <c r="L1411" s="170"/>
      <c r="M1411" s="170"/>
      <c r="N1411" s="170"/>
    </row>
    <row r="1412" s="59" customFormat="1" ht="30" customHeight="1">
      <c r="A1412" s="171"/>
      <c r="B1412" s="170"/>
      <c r="C1412" s="171"/>
      <c r="D1412" s="172"/>
      <c r="E1412" s="170"/>
      <c r="F1412" s="170"/>
      <c r="G1412" s="170"/>
      <c r="H1412" s="170"/>
      <c r="I1412" s="170"/>
      <c r="J1412" s="170"/>
      <c r="K1412" s="170"/>
      <c r="L1412" s="170"/>
      <c r="M1412" s="170"/>
      <c r="N1412" s="170"/>
    </row>
    <row r="1413" s="59" customFormat="1" ht="30" customHeight="1">
      <c r="A1413" s="171"/>
      <c r="B1413" s="170"/>
      <c r="C1413" s="171"/>
      <c r="D1413" s="172"/>
      <c r="E1413" s="170"/>
      <c r="F1413" s="170"/>
      <c r="G1413" s="170"/>
      <c r="H1413" s="170"/>
      <c r="I1413" s="170"/>
      <c r="J1413" s="170"/>
      <c r="K1413" s="170"/>
      <c r="L1413" s="170"/>
      <c r="M1413" s="170"/>
      <c r="N1413" s="170"/>
    </row>
    <row r="1414" s="59" customFormat="1" ht="30" customHeight="1">
      <c r="A1414" s="171"/>
      <c r="B1414" s="170"/>
      <c r="C1414" s="171"/>
      <c r="D1414" s="172"/>
      <c r="E1414" s="170"/>
      <c r="F1414" s="170"/>
      <c r="G1414" s="170"/>
      <c r="H1414" s="170"/>
      <c r="I1414" s="170"/>
      <c r="J1414" s="170"/>
      <c r="K1414" s="170"/>
      <c r="L1414" s="170"/>
      <c r="M1414" s="170"/>
      <c r="N1414" s="170"/>
    </row>
    <row r="1415" s="59" customFormat="1" ht="30" customHeight="1">
      <c r="A1415" s="171"/>
      <c r="B1415" s="170"/>
      <c r="C1415" s="171"/>
      <c r="D1415" s="172"/>
      <c r="E1415" s="170"/>
      <c r="F1415" s="170"/>
      <c r="G1415" s="170"/>
      <c r="H1415" s="170"/>
      <c r="I1415" s="170"/>
      <c r="J1415" s="170"/>
      <c r="K1415" s="170"/>
      <c r="L1415" s="170"/>
      <c r="M1415" s="170"/>
      <c r="N1415" s="170"/>
    </row>
    <row r="1416" s="59" customFormat="1" ht="30" customHeight="1">
      <c r="A1416" s="171"/>
      <c r="B1416" s="170"/>
      <c r="C1416" s="171"/>
      <c r="D1416" s="172"/>
      <c r="E1416" s="170"/>
      <c r="F1416" s="170"/>
      <c r="G1416" s="170"/>
      <c r="H1416" s="170"/>
      <c r="I1416" s="170"/>
      <c r="J1416" s="170"/>
      <c r="K1416" s="170"/>
      <c r="L1416" s="170"/>
      <c r="M1416" s="170"/>
      <c r="N1416" s="170"/>
    </row>
    <row r="1417" s="59" customFormat="1" ht="30" customHeight="1">
      <c r="A1417" s="171"/>
      <c r="B1417" s="170"/>
      <c r="C1417" s="171"/>
      <c r="D1417" s="172"/>
      <c r="E1417" s="170"/>
      <c r="F1417" s="170"/>
      <c r="G1417" s="170"/>
      <c r="H1417" s="170"/>
      <c r="I1417" s="170"/>
      <c r="J1417" s="170"/>
      <c r="K1417" s="170"/>
      <c r="L1417" s="170"/>
      <c r="M1417" s="170"/>
      <c r="N1417" s="170"/>
    </row>
    <row r="1418" s="59" customFormat="1" ht="30" customHeight="1">
      <c r="A1418" s="171"/>
      <c r="B1418" s="170"/>
      <c r="C1418" s="171"/>
      <c r="D1418" s="172"/>
      <c r="E1418" s="170"/>
      <c r="F1418" s="170"/>
      <c r="G1418" s="170"/>
      <c r="H1418" s="170"/>
      <c r="I1418" s="170"/>
      <c r="J1418" s="170"/>
      <c r="K1418" s="170"/>
      <c r="L1418" s="170"/>
      <c r="M1418" s="170"/>
      <c r="N1418" s="170"/>
    </row>
    <row r="1419" s="59" customFormat="1" ht="30" customHeight="1">
      <c r="A1419" s="171"/>
      <c r="B1419" s="170"/>
      <c r="C1419" s="171"/>
      <c r="D1419" s="172"/>
      <c r="E1419" s="170"/>
      <c r="F1419" s="170"/>
      <c r="G1419" s="170"/>
      <c r="H1419" s="170"/>
      <c r="I1419" s="170"/>
      <c r="J1419" s="170"/>
      <c r="K1419" s="170"/>
      <c r="L1419" s="170"/>
      <c r="M1419" s="170"/>
      <c r="N1419" s="170"/>
    </row>
    <row r="1420" s="59" customFormat="1" ht="30" customHeight="1">
      <c r="A1420" s="171"/>
      <c r="B1420" s="170"/>
      <c r="C1420" s="171"/>
      <c r="D1420" s="172"/>
      <c r="E1420" s="170"/>
      <c r="F1420" s="170"/>
      <c r="G1420" s="170"/>
      <c r="H1420" s="170"/>
      <c r="I1420" s="170"/>
      <c r="J1420" s="170"/>
      <c r="K1420" s="170"/>
      <c r="L1420" s="170"/>
      <c r="M1420" s="170"/>
      <c r="N1420" s="170"/>
    </row>
    <row r="1421" s="59" customFormat="1" ht="30" customHeight="1">
      <c r="A1421" s="171"/>
      <c r="B1421" s="170"/>
      <c r="C1421" s="171"/>
      <c r="D1421" s="172"/>
      <c r="E1421" s="170"/>
      <c r="F1421" s="170"/>
      <c r="G1421" s="170"/>
      <c r="H1421" s="170"/>
      <c r="I1421" s="170"/>
      <c r="J1421" s="170"/>
      <c r="K1421" s="170"/>
      <c r="L1421" s="170"/>
      <c r="M1421" s="170"/>
      <c r="N1421" s="170"/>
    </row>
    <row r="1422" s="59" customFormat="1" ht="30" customHeight="1">
      <c r="A1422" s="171"/>
      <c r="B1422" s="170"/>
      <c r="C1422" s="171"/>
      <c r="D1422" s="172"/>
      <c r="E1422" s="170"/>
      <c r="F1422" s="170"/>
      <c r="G1422" s="170"/>
      <c r="H1422" s="170"/>
      <c r="I1422" s="170"/>
      <c r="J1422" s="170"/>
      <c r="K1422" s="170"/>
      <c r="L1422" s="170"/>
      <c r="M1422" s="170"/>
      <c r="N1422" s="170"/>
    </row>
    <row r="1423" s="59" customFormat="1" ht="30" customHeight="1">
      <c r="A1423" s="171"/>
      <c r="B1423" s="170"/>
      <c r="C1423" s="171"/>
      <c r="D1423" s="172"/>
      <c r="E1423" s="170"/>
      <c r="F1423" s="170"/>
      <c r="G1423" s="170"/>
      <c r="H1423" s="170"/>
      <c r="I1423" s="170"/>
      <c r="J1423" s="170"/>
      <c r="K1423" s="170"/>
      <c r="L1423" s="170"/>
      <c r="M1423" s="170"/>
      <c r="N1423" s="170"/>
    </row>
    <row r="1424" s="59" customFormat="1" ht="30" customHeight="1">
      <c r="A1424" s="171"/>
      <c r="B1424" s="170"/>
      <c r="C1424" s="171"/>
      <c r="D1424" s="172"/>
      <c r="E1424" s="170"/>
      <c r="F1424" s="170"/>
      <c r="G1424" s="170"/>
      <c r="H1424" s="170"/>
      <c r="I1424" s="170"/>
      <c r="J1424" s="170"/>
      <c r="K1424" s="170"/>
      <c r="L1424" s="170"/>
      <c r="M1424" s="170"/>
      <c r="N1424" s="170"/>
    </row>
    <row r="1425" s="59" customFormat="1" ht="30" customHeight="1">
      <c r="A1425" s="171"/>
      <c r="B1425" s="170"/>
      <c r="C1425" s="171"/>
      <c r="D1425" s="172"/>
      <c r="E1425" s="170"/>
      <c r="F1425" s="170"/>
      <c r="G1425" s="170"/>
      <c r="H1425" s="170"/>
      <c r="I1425" s="170"/>
      <c r="J1425" s="170"/>
      <c r="K1425" s="170"/>
      <c r="L1425" s="170"/>
      <c r="M1425" s="170"/>
      <c r="N1425" s="170"/>
    </row>
    <row r="1426" s="59" customFormat="1" ht="30" customHeight="1">
      <c r="A1426" s="171"/>
      <c r="B1426" s="170"/>
      <c r="C1426" s="171"/>
      <c r="D1426" s="172"/>
      <c r="E1426" s="170"/>
      <c r="F1426" s="170"/>
      <c r="G1426" s="170"/>
      <c r="H1426" s="170"/>
      <c r="I1426" s="170"/>
      <c r="J1426" s="170"/>
      <c r="K1426" s="170"/>
      <c r="L1426" s="170"/>
      <c r="M1426" s="170"/>
      <c r="N1426" s="170"/>
    </row>
    <row r="1427" s="59" customFormat="1" ht="30" customHeight="1">
      <c r="A1427" s="171"/>
      <c r="B1427" s="170"/>
      <c r="C1427" s="171"/>
      <c r="D1427" s="172"/>
      <c r="E1427" s="170"/>
      <c r="F1427" s="170"/>
      <c r="G1427" s="170"/>
      <c r="H1427" s="170"/>
      <c r="I1427" s="170"/>
      <c r="J1427" s="170"/>
      <c r="K1427" s="170"/>
      <c r="L1427" s="170"/>
      <c r="M1427" s="170"/>
      <c r="N1427" s="170"/>
    </row>
    <row r="1428" s="59" customFormat="1" ht="30" customHeight="1">
      <c r="A1428" s="171"/>
      <c r="B1428" s="170"/>
      <c r="C1428" s="171"/>
      <c r="D1428" s="172"/>
      <c r="E1428" s="170"/>
      <c r="F1428" s="170"/>
      <c r="G1428" s="170"/>
      <c r="H1428" s="170"/>
      <c r="I1428" s="170"/>
      <c r="J1428" s="170"/>
      <c r="K1428" s="170"/>
      <c r="L1428" s="170"/>
      <c r="M1428" s="170"/>
      <c r="N1428" s="170"/>
    </row>
    <row r="1429" s="59" customFormat="1" ht="30" customHeight="1">
      <c r="A1429" s="171"/>
      <c r="B1429" s="170"/>
      <c r="C1429" s="171"/>
      <c r="D1429" s="172"/>
      <c r="E1429" s="170"/>
      <c r="F1429" s="170"/>
      <c r="G1429" s="170"/>
      <c r="H1429" s="170"/>
      <c r="I1429" s="170"/>
      <c r="J1429" s="170"/>
      <c r="K1429" s="170"/>
      <c r="L1429" s="170"/>
      <c r="M1429" s="170"/>
      <c r="N1429" s="170"/>
    </row>
    <row r="1430" s="59" customFormat="1" ht="30" customHeight="1">
      <c r="A1430" s="171"/>
      <c r="B1430" s="170"/>
      <c r="C1430" s="171"/>
      <c r="D1430" s="172"/>
      <c r="E1430" s="170"/>
      <c r="F1430" s="170"/>
      <c r="G1430" s="170"/>
      <c r="H1430" s="170"/>
      <c r="I1430" s="170"/>
      <c r="J1430" s="170"/>
      <c r="K1430" s="170"/>
      <c r="L1430" s="170"/>
      <c r="M1430" s="170"/>
      <c r="N1430" s="170"/>
    </row>
    <row r="1431" s="59" customFormat="1" ht="30" customHeight="1">
      <c r="A1431" s="171"/>
      <c r="B1431" s="170"/>
      <c r="C1431" s="171"/>
      <c r="D1431" s="172"/>
      <c r="E1431" s="170"/>
      <c r="F1431" s="170"/>
      <c r="G1431" s="170"/>
      <c r="H1431" s="170"/>
      <c r="I1431" s="170"/>
      <c r="J1431" s="170"/>
      <c r="K1431" s="170"/>
      <c r="L1431" s="170"/>
      <c r="M1431" s="170"/>
      <c r="N1431" s="170"/>
    </row>
    <row r="1432" s="59" customFormat="1" ht="30" customHeight="1">
      <c r="A1432" s="171"/>
      <c r="B1432" s="170"/>
      <c r="C1432" s="171"/>
      <c r="D1432" s="172"/>
      <c r="E1432" s="170"/>
      <c r="F1432" s="170"/>
      <c r="G1432" s="170"/>
      <c r="H1432" s="170"/>
      <c r="I1432" s="170"/>
      <c r="J1432" s="170"/>
      <c r="K1432" s="170"/>
      <c r="L1432" s="170"/>
      <c r="M1432" s="170"/>
      <c r="N1432" s="170"/>
    </row>
    <row r="1433" s="59" customFormat="1" ht="30" customHeight="1">
      <c r="A1433" s="171"/>
      <c r="B1433" s="170"/>
      <c r="C1433" s="171"/>
      <c r="D1433" s="172"/>
      <c r="E1433" s="170"/>
      <c r="F1433" s="170"/>
      <c r="G1433" s="170"/>
      <c r="H1433" s="170"/>
      <c r="I1433" s="170"/>
      <c r="J1433" s="170"/>
      <c r="K1433" s="170"/>
      <c r="L1433" s="170"/>
      <c r="M1433" s="170"/>
      <c r="N1433" s="170"/>
    </row>
    <row r="1434" s="59" customFormat="1" ht="30" customHeight="1">
      <c r="A1434" s="171"/>
      <c r="B1434" s="170"/>
      <c r="C1434" s="171"/>
      <c r="D1434" s="172"/>
      <c r="E1434" s="170"/>
      <c r="F1434" s="170"/>
      <c r="G1434" s="170"/>
      <c r="H1434" s="170"/>
      <c r="I1434" s="170"/>
      <c r="J1434" s="170"/>
      <c r="K1434" s="170"/>
      <c r="L1434" s="170"/>
      <c r="M1434" s="170"/>
      <c r="N1434" s="170"/>
    </row>
    <row r="1435" s="59" customFormat="1" ht="30" customHeight="1">
      <c r="A1435" s="171"/>
      <c r="B1435" s="170"/>
      <c r="C1435" s="171"/>
      <c r="D1435" s="172"/>
      <c r="E1435" s="170"/>
      <c r="F1435" s="170"/>
      <c r="G1435" s="170"/>
      <c r="H1435" s="170"/>
      <c r="I1435" s="170"/>
      <c r="J1435" s="170"/>
      <c r="K1435" s="170"/>
      <c r="L1435" s="170"/>
      <c r="M1435" s="170"/>
      <c r="N1435" s="170"/>
    </row>
    <row r="1436" s="59" customFormat="1" ht="30" customHeight="1">
      <c r="A1436" s="171"/>
      <c r="B1436" s="170"/>
      <c r="C1436" s="171"/>
      <c r="D1436" s="172"/>
      <c r="E1436" s="170"/>
      <c r="F1436" s="170"/>
      <c r="G1436" s="170"/>
      <c r="H1436" s="170"/>
      <c r="I1436" s="170"/>
      <c r="J1436" s="170"/>
      <c r="K1436" s="170"/>
      <c r="L1436" s="170"/>
      <c r="M1436" s="170"/>
      <c r="N1436" s="170"/>
    </row>
    <row r="1437" s="59" customFormat="1" ht="30" customHeight="1">
      <c r="A1437" s="171"/>
      <c r="B1437" s="170"/>
      <c r="C1437" s="171"/>
      <c r="D1437" s="172"/>
      <c r="E1437" s="170"/>
      <c r="F1437" s="170"/>
      <c r="G1437" s="170"/>
      <c r="H1437" s="170"/>
      <c r="I1437" s="170"/>
      <c r="J1437" s="170"/>
      <c r="K1437" s="170"/>
      <c r="L1437" s="170"/>
      <c r="M1437" s="170"/>
      <c r="N1437" s="170"/>
    </row>
    <row r="1438" s="59" customFormat="1" ht="30" customHeight="1">
      <c r="A1438" s="171"/>
      <c r="B1438" s="170"/>
      <c r="C1438" s="171"/>
      <c r="D1438" s="172"/>
      <c r="E1438" s="170"/>
      <c r="F1438" s="170"/>
      <c r="G1438" s="170"/>
      <c r="H1438" s="170"/>
      <c r="I1438" s="170"/>
      <c r="J1438" s="170"/>
      <c r="K1438" s="170"/>
      <c r="L1438" s="170"/>
      <c r="M1438" s="170"/>
      <c r="N1438" s="170"/>
    </row>
    <row r="1439" s="59" customFormat="1" ht="30" customHeight="1">
      <c r="A1439" s="171"/>
      <c r="B1439" s="170"/>
      <c r="C1439" s="171"/>
      <c r="D1439" s="172"/>
      <c r="E1439" s="170"/>
      <c r="F1439" s="170"/>
      <c r="G1439" s="170"/>
      <c r="H1439" s="170"/>
      <c r="I1439" s="170"/>
      <c r="J1439" s="170"/>
      <c r="K1439" s="170"/>
      <c r="L1439" s="170"/>
      <c r="M1439" s="170"/>
      <c r="N1439" s="170"/>
    </row>
    <row r="1440" s="59" customFormat="1" ht="30" customHeight="1">
      <c r="A1440" s="171"/>
      <c r="B1440" s="170"/>
      <c r="C1440" s="171"/>
      <c r="D1440" s="172"/>
      <c r="E1440" s="170"/>
      <c r="F1440" s="170"/>
      <c r="G1440" s="170"/>
      <c r="H1440" s="170"/>
      <c r="I1440" s="170"/>
      <c r="J1440" s="170"/>
      <c r="K1440" s="170"/>
      <c r="L1440" s="170"/>
      <c r="M1440" s="170"/>
      <c r="N1440" s="170"/>
    </row>
    <row r="1441" s="59" customFormat="1" ht="30" customHeight="1">
      <c r="A1441" s="171"/>
      <c r="B1441" s="170"/>
      <c r="C1441" s="171"/>
      <c r="D1441" s="172"/>
      <c r="E1441" s="170"/>
      <c r="F1441" s="170"/>
      <c r="G1441" s="170"/>
      <c r="H1441" s="170"/>
      <c r="I1441" s="170"/>
      <c r="J1441" s="170"/>
      <c r="K1441" s="170"/>
      <c r="L1441" s="170"/>
      <c r="M1441" s="170"/>
      <c r="N1441" s="170"/>
    </row>
    <row r="1442" s="59" customFormat="1" ht="30" customHeight="1">
      <c r="A1442" s="171"/>
      <c r="B1442" s="170"/>
      <c r="C1442" s="171"/>
      <c r="D1442" s="172"/>
      <c r="E1442" s="170"/>
      <c r="F1442" s="170"/>
      <c r="G1442" s="170"/>
      <c r="H1442" s="170"/>
      <c r="I1442" s="170"/>
      <c r="J1442" s="170"/>
      <c r="K1442" s="170"/>
      <c r="L1442" s="170"/>
      <c r="M1442" s="170"/>
      <c r="N1442" s="170"/>
    </row>
    <row r="1443" s="59" customFormat="1" ht="30" customHeight="1">
      <c r="A1443" s="171"/>
      <c r="B1443" s="170"/>
      <c r="C1443" s="171"/>
      <c r="D1443" s="172"/>
      <c r="E1443" s="170"/>
      <c r="F1443" s="170"/>
      <c r="G1443" s="170"/>
      <c r="H1443" s="170"/>
      <c r="I1443" s="170"/>
      <c r="J1443" s="170"/>
      <c r="K1443" s="170"/>
      <c r="L1443" s="170"/>
      <c r="M1443" s="170"/>
      <c r="N1443" s="170"/>
    </row>
    <row r="1444" s="59" customFormat="1" ht="30" customHeight="1">
      <c r="A1444" s="171"/>
      <c r="B1444" s="170"/>
      <c r="C1444" s="171"/>
      <c r="D1444" s="172"/>
      <c r="E1444" s="170"/>
      <c r="F1444" s="170"/>
      <c r="G1444" s="170"/>
      <c r="H1444" s="170"/>
      <c r="I1444" s="170"/>
      <c r="J1444" s="170"/>
      <c r="K1444" s="170"/>
      <c r="L1444" s="170"/>
      <c r="M1444" s="170"/>
      <c r="N1444" s="170"/>
    </row>
    <row r="1445" s="59" customFormat="1" ht="30" customHeight="1">
      <c r="A1445" s="171"/>
      <c r="B1445" s="170"/>
      <c r="C1445" s="171"/>
      <c r="D1445" s="172"/>
      <c r="E1445" s="170"/>
      <c r="F1445" s="170"/>
      <c r="G1445" s="170"/>
      <c r="H1445" s="170"/>
      <c r="I1445" s="170"/>
      <c r="J1445" s="170"/>
      <c r="K1445" s="170"/>
      <c r="L1445" s="170"/>
      <c r="M1445" s="170"/>
      <c r="N1445" s="170"/>
    </row>
    <row r="1446" s="59" customFormat="1" ht="30" customHeight="1">
      <c r="A1446" s="171"/>
      <c r="B1446" s="170"/>
      <c r="C1446" s="171"/>
      <c r="D1446" s="172"/>
      <c r="E1446" s="170"/>
      <c r="F1446" s="170"/>
      <c r="G1446" s="170"/>
      <c r="H1446" s="170"/>
      <c r="I1446" s="170"/>
      <c r="J1446" s="170"/>
      <c r="K1446" s="170"/>
      <c r="L1446" s="170"/>
      <c r="M1446" s="170"/>
      <c r="N1446" s="170"/>
    </row>
    <row r="1447" s="59" customFormat="1" ht="30" customHeight="1">
      <c r="A1447" s="171"/>
      <c r="B1447" s="170"/>
      <c r="C1447" s="171"/>
      <c r="D1447" s="172"/>
      <c r="E1447" s="170"/>
      <c r="F1447" s="170"/>
      <c r="G1447" s="170"/>
      <c r="H1447" s="170"/>
      <c r="I1447" s="170"/>
      <c r="J1447" s="170"/>
      <c r="K1447" s="170"/>
      <c r="L1447" s="170"/>
      <c r="M1447" s="170"/>
      <c r="N1447" s="170"/>
    </row>
    <row r="1448" s="59" customFormat="1" ht="30" customHeight="1">
      <c r="A1448" s="171"/>
      <c r="B1448" s="170"/>
      <c r="C1448" s="171"/>
      <c r="D1448" s="172"/>
      <c r="E1448" s="170"/>
      <c r="F1448" s="170"/>
      <c r="G1448" s="170"/>
      <c r="H1448" s="170"/>
      <c r="I1448" s="170"/>
      <c r="J1448" s="170"/>
      <c r="K1448" s="170"/>
      <c r="L1448" s="170"/>
      <c r="M1448" s="170"/>
      <c r="N1448" s="170"/>
    </row>
    <row r="1449" s="59" customFormat="1" ht="30" customHeight="1">
      <c r="A1449" s="171"/>
      <c r="B1449" s="170"/>
      <c r="C1449" s="171"/>
      <c r="D1449" s="172"/>
      <c r="E1449" s="170"/>
      <c r="F1449" s="170"/>
      <c r="G1449" s="170"/>
      <c r="H1449" s="170"/>
      <c r="I1449" s="170"/>
      <c r="J1449" s="170"/>
      <c r="K1449" s="170"/>
      <c r="L1449" s="170"/>
      <c r="M1449" s="170"/>
      <c r="N1449" s="170"/>
    </row>
    <row r="1450" s="59" customFormat="1" ht="30" customHeight="1">
      <c r="A1450" s="171"/>
      <c r="B1450" s="170"/>
      <c r="C1450" s="171"/>
      <c r="D1450" s="172"/>
      <c r="E1450" s="170"/>
      <c r="F1450" s="170"/>
      <c r="G1450" s="170"/>
      <c r="H1450" s="170"/>
      <c r="I1450" s="170"/>
      <c r="J1450" s="170"/>
      <c r="K1450" s="170"/>
      <c r="L1450" s="170"/>
      <c r="M1450" s="170"/>
      <c r="N1450" s="170"/>
    </row>
    <row r="1451" s="59" customFormat="1" ht="30" customHeight="1">
      <c r="A1451" s="171"/>
      <c r="B1451" s="170"/>
      <c r="C1451" s="171"/>
      <c r="D1451" s="172"/>
      <c r="E1451" s="170"/>
      <c r="F1451" s="170"/>
      <c r="G1451" s="170"/>
      <c r="H1451" s="170"/>
      <c r="I1451" s="170"/>
      <c r="J1451" s="170"/>
      <c r="K1451" s="170"/>
      <c r="L1451" s="170"/>
      <c r="M1451" s="170"/>
      <c r="N1451" s="170"/>
    </row>
    <row r="1452" s="59" customFormat="1" ht="30" customHeight="1">
      <c r="A1452" s="171"/>
      <c r="B1452" s="170"/>
      <c r="C1452" s="171"/>
      <c r="D1452" s="172"/>
      <c r="E1452" s="170"/>
      <c r="F1452" s="170"/>
      <c r="G1452" s="170"/>
      <c r="H1452" s="170"/>
      <c r="I1452" s="170"/>
      <c r="J1452" s="170"/>
      <c r="K1452" s="170"/>
      <c r="L1452" s="170"/>
      <c r="M1452" s="170"/>
      <c r="N1452" s="170"/>
    </row>
    <row r="1453" s="59" customFormat="1" ht="30" customHeight="1">
      <c r="A1453" s="171"/>
      <c r="B1453" s="170"/>
      <c r="C1453" s="171"/>
      <c r="D1453" s="172"/>
      <c r="E1453" s="170"/>
      <c r="F1453" s="170"/>
      <c r="G1453" s="170"/>
      <c r="H1453" s="170"/>
      <c r="I1453" s="170"/>
      <c r="J1453" s="170"/>
      <c r="K1453" s="170"/>
      <c r="L1453" s="170"/>
      <c r="M1453" s="170"/>
      <c r="N1453" s="170"/>
    </row>
    <row r="1454" s="59" customFormat="1" ht="30" customHeight="1">
      <c r="A1454" s="171"/>
      <c r="B1454" s="170"/>
      <c r="C1454" s="171"/>
      <c r="D1454" s="172"/>
      <c r="E1454" s="170"/>
      <c r="F1454" s="170"/>
      <c r="G1454" s="170"/>
      <c r="H1454" s="170"/>
      <c r="I1454" s="170"/>
      <c r="J1454" s="170"/>
      <c r="K1454" s="170"/>
      <c r="L1454" s="170"/>
      <c r="M1454" s="170"/>
      <c r="N1454" s="170"/>
    </row>
    <row r="1455" s="59" customFormat="1" ht="30" customHeight="1">
      <c r="A1455" s="171"/>
      <c r="B1455" s="170"/>
      <c r="C1455" s="171"/>
      <c r="D1455" s="172"/>
      <c r="E1455" s="170"/>
      <c r="F1455" s="170"/>
      <c r="G1455" s="170"/>
      <c r="H1455" s="170"/>
      <c r="I1455" s="170"/>
      <c r="J1455" s="170"/>
      <c r="K1455" s="170"/>
      <c r="L1455" s="170"/>
      <c r="M1455" s="170"/>
      <c r="N1455" s="170"/>
    </row>
    <row r="1456" s="59" customFormat="1" ht="30" customHeight="1">
      <c r="A1456" s="171"/>
      <c r="B1456" s="170"/>
      <c r="C1456" s="171"/>
      <c r="D1456" s="172"/>
      <c r="E1456" s="170"/>
      <c r="F1456" s="170"/>
      <c r="G1456" s="170"/>
      <c r="H1456" s="170"/>
      <c r="I1456" s="170"/>
      <c r="J1456" s="170"/>
      <c r="K1456" s="170"/>
      <c r="L1456" s="170"/>
      <c r="M1456" s="170"/>
      <c r="N1456" s="170"/>
    </row>
    <row r="1457" s="59" customFormat="1" ht="30" customHeight="1">
      <c r="A1457" s="171"/>
      <c r="B1457" s="170"/>
      <c r="C1457" s="171"/>
      <c r="D1457" s="172"/>
      <c r="E1457" s="170"/>
      <c r="F1457" s="170"/>
      <c r="G1457" s="170"/>
      <c r="H1457" s="170"/>
      <c r="I1457" s="170"/>
      <c r="J1457" s="170"/>
      <c r="K1457" s="170"/>
      <c r="L1457" s="170"/>
      <c r="M1457" s="170"/>
      <c r="N1457" s="170"/>
    </row>
    <row r="1458" s="59" customFormat="1" ht="30" customHeight="1">
      <c r="A1458" s="171"/>
      <c r="B1458" s="170"/>
      <c r="C1458" s="171"/>
      <c r="D1458" s="172"/>
      <c r="E1458" s="170"/>
      <c r="F1458" s="170"/>
      <c r="G1458" s="170"/>
      <c r="H1458" s="170"/>
      <c r="I1458" s="170"/>
      <c r="J1458" s="170"/>
      <c r="K1458" s="170"/>
      <c r="L1458" s="170"/>
      <c r="M1458" s="170"/>
      <c r="N1458" s="170"/>
    </row>
    <row r="1459" s="59" customFormat="1" ht="30" customHeight="1">
      <c r="A1459" s="171"/>
      <c r="B1459" s="170"/>
      <c r="C1459" s="171"/>
      <c r="D1459" s="172"/>
      <c r="E1459" s="170"/>
      <c r="F1459" s="170"/>
      <c r="G1459" s="170"/>
      <c r="H1459" s="170"/>
      <c r="I1459" s="170"/>
      <c r="J1459" s="170"/>
      <c r="K1459" s="170"/>
      <c r="L1459" s="170"/>
      <c r="M1459" s="170"/>
      <c r="N1459" s="170"/>
    </row>
    <row r="1460" s="59" customFormat="1" ht="30" customHeight="1">
      <c r="A1460" s="171"/>
      <c r="B1460" s="170"/>
      <c r="C1460" s="171"/>
      <c r="D1460" s="172"/>
      <c r="E1460" s="170"/>
      <c r="F1460" s="170"/>
      <c r="G1460" s="170"/>
      <c r="H1460" s="170"/>
      <c r="I1460" s="170"/>
      <c r="J1460" s="170"/>
      <c r="K1460" s="170"/>
      <c r="L1460" s="170"/>
      <c r="M1460" s="170"/>
      <c r="N1460" s="170"/>
    </row>
    <row r="1461" s="59" customFormat="1" ht="30" customHeight="1">
      <c r="A1461" s="171"/>
      <c r="B1461" s="170"/>
      <c r="C1461" s="171"/>
      <c r="D1461" s="172"/>
      <c r="E1461" s="170"/>
      <c r="F1461" s="170"/>
      <c r="G1461" s="170"/>
      <c r="H1461" s="170"/>
      <c r="I1461" s="170"/>
      <c r="J1461" s="170"/>
      <c r="K1461" s="170"/>
      <c r="L1461" s="170"/>
      <c r="M1461" s="170"/>
      <c r="N1461" s="170"/>
    </row>
    <row r="1462" s="59" customFormat="1" ht="30" customHeight="1">
      <c r="A1462" s="171"/>
      <c r="B1462" s="170"/>
      <c r="C1462" s="171"/>
      <c r="D1462" s="172"/>
      <c r="E1462" s="170"/>
      <c r="F1462" s="170"/>
      <c r="G1462" s="170"/>
      <c r="H1462" s="170"/>
      <c r="I1462" s="170"/>
      <c r="J1462" s="170"/>
      <c r="K1462" s="170"/>
      <c r="L1462" s="170"/>
      <c r="M1462" s="170"/>
      <c r="N1462" s="170"/>
    </row>
    <row r="1463" s="59" customFormat="1" ht="30" customHeight="1">
      <c r="A1463" s="171"/>
      <c r="B1463" s="170"/>
      <c r="C1463" s="171"/>
      <c r="D1463" s="172"/>
      <c r="E1463" s="170"/>
      <c r="F1463" s="170"/>
      <c r="G1463" s="170"/>
      <c r="H1463" s="170"/>
      <c r="I1463" s="170"/>
      <c r="J1463" s="170"/>
      <c r="K1463" s="170"/>
      <c r="L1463" s="170"/>
      <c r="M1463" s="170"/>
      <c r="N1463" s="170"/>
    </row>
    <row r="1464" s="59" customFormat="1" ht="30" customHeight="1">
      <c r="A1464" s="171"/>
      <c r="B1464" s="170"/>
      <c r="C1464" s="171"/>
      <c r="D1464" s="172"/>
      <c r="E1464" s="170"/>
      <c r="F1464" s="170"/>
      <c r="G1464" s="170"/>
      <c r="H1464" s="170"/>
      <c r="I1464" s="170"/>
      <c r="J1464" s="170"/>
      <c r="K1464" s="170"/>
      <c r="L1464" s="170"/>
      <c r="M1464" s="170"/>
      <c r="N1464" s="170"/>
    </row>
    <row r="1465" s="59" customFormat="1" ht="30" customHeight="1">
      <c r="A1465" s="171"/>
      <c r="B1465" s="170"/>
      <c r="C1465" s="171"/>
      <c r="D1465" s="172"/>
      <c r="E1465" s="170"/>
      <c r="F1465" s="170"/>
      <c r="G1465" s="170"/>
      <c r="H1465" s="170"/>
      <c r="I1465" s="170"/>
      <c r="J1465" s="170"/>
      <c r="K1465" s="170"/>
      <c r="L1465" s="170"/>
      <c r="M1465" s="170"/>
      <c r="N1465" s="170"/>
    </row>
    <row r="1466" s="59" customFormat="1" ht="30" customHeight="1">
      <c r="A1466" s="171"/>
      <c r="B1466" s="170"/>
      <c r="C1466" s="171"/>
      <c r="D1466" s="172"/>
      <c r="E1466" s="170"/>
      <c r="F1466" s="170"/>
      <c r="G1466" s="170"/>
      <c r="H1466" s="170"/>
      <c r="I1466" s="170"/>
      <c r="J1466" s="170"/>
      <c r="K1466" s="170"/>
      <c r="L1466" s="170"/>
      <c r="M1466" s="170"/>
      <c r="N1466" s="170"/>
    </row>
    <row r="1467" s="59" customFormat="1" ht="30" customHeight="1">
      <c r="A1467" s="171"/>
      <c r="B1467" s="170"/>
      <c r="C1467" s="171"/>
      <c r="D1467" s="172"/>
      <c r="E1467" s="170"/>
      <c r="F1467" s="170"/>
      <c r="G1467" s="170"/>
      <c r="H1467" s="170"/>
      <c r="I1467" s="170"/>
      <c r="J1467" s="170"/>
      <c r="K1467" s="170"/>
      <c r="L1467" s="170"/>
      <c r="M1467" s="170"/>
      <c r="N1467" s="170"/>
    </row>
    <row r="1468" s="59" customFormat="1" ht="30" customHeight="1">
      <c r="A1468" s="171"/>
      <c r="B1468" s="170"/>
      <c r="C1468" s="171"/>
      <c r="D1468" s="172"/>
      <c r="E1468" s="170"/>
      <c r="F1468" s="170"/>
      <c r="G1468" s="170"/>
      <c r="H1468" s="170"/>
      <c r="I1468" s="170"/>
      <c r="J1468" s="170"/>
      <c r="K1468" s="170"/>
      <c r="L1468" s="170"/>
      <c r="M1468" s="170"/>
      <c r="N1468" s="170"/>
    </row>
    <row r="1469" s="59" customFormat="1" ht="30" customHeight="1">
      <c r="A1469" s="171"/>
      <c r="B1469" s="170"/>
      <c r="C1469" s="171"/>
      <c r="D1469" s="172"/>
      <c r="E1469" s="170"/>
      <c r="F1469" s="170"/>
      <c r="G1469" s="170"/>
      <c r="H1469" s="170"/>
      <c r="I1469" s="170"/>
      <c r="J1469" s="170"/>
      <c r="K1469" s="170"/>
      <c r="L1469" s="170"/>
      <c r="M1469" s="170"/>
      <c r="N1469" s="170"/>
    </row>
    <row r="1470" s="59" customFormat="1" ht="42" customHeight="1">
      <c r="A1470" s="171"/>
      <c r="B1470" s="170"/>
      <c r="C1470" s="171"/>
      <c r="D1470" s="172"/>
      <c r="E1470" s="170"/>
      <c r="F1470" s="170"/>
      <c r="G1470" s="170"/>
      <c r="H1470" s="170"/>
      <c r="I1470" s="170"/>
      <c r="J1470" s="170"/>
      <c r="K1470" s="170"/>
      <c r="L1470" s="170"/>
      <c r="M1470" s="170"/>
      <c r="N1470" s="170"/>
    </row>
    <row r="1471" s="59" customFormat="1" ht="30" customHeight="1">
      <c r="A1471" s="171"/>
      <c r="B1471" s="170"/>
      <c r="C1471" s="171"/>
      <c r="D1471" s="172"/>
      <c r="E1471" s="170"/>
      <c r="F1471" s="170"/>
      <c r="G1471" s="170"/>
      <c r="H1471" s="170"/>
      <c r="I1471" s="170"/>
      <c r="J1471" s="170"/>
      <c r="K1471" s="170"/>
      <c r="L1471" s="170"/>
      <c r="M1471" s="170"/>
      <c r="N1471" s="170"/>
    </row>
    <row r="1472" s="59" customFormat="1" ht="30" customHeight="1">
      <c r="A1472" s="171"/>
      <c r="B1472" s="170"/>
      <c r="C1472" s="171"/>
      <c r="D1472" s="172"/>
      <c r="E1472" s="170"/>
      <c r="F1472" s="170"/>
      <c r="G1472" s="170"/>
      <c r="H1472" s="170"/>
      <c r="I1472" s="170"/>
      <c r="J1472" s="170"/>
      <c r="K1472" s="170"/>
      <c r="L1472" s="170"/>
      <c r="M1472" s="170"/>
      <c r="N1472" s="170"/>
    </row>
    <row r="1473" s="59" customFormat="1" ht="30" customHeight="1">
      <c r="A1473" s="171"/>
      <c r="B1473" s="170"/>
      <c r="C1473" s="171"/>
      <c r="D1473" s="172"/>
      <c r="E1473" s="170"/>
      <c r="F1473" s="170"/>
      <c r="G1473" s="170"/>
      <c r="H1473" s="170"/>
      <c r="I1473" s="170"/>
      <c r="J1473" s="170"/>
      <c r="K1473" s="170"/>
      <c r="L1473" s="170"/>
      <c r="M1473" s="170"/>
      <c r="N1473" s="170"/>
    </row>
    <row r="1474" s="59" customFormat="1" ht="30" customHeight="1">
      <c r="A1474" s="171"/>
      <c r="B1474" s="170"/>
      <c r="C1474" s="171"/>
      <c r="D1474" s="172"/>
      <c r="E1474" s="170"/>
      <c r="F1474" s="170"/>
      <c r="G1474" s="170"/>
      <c r="H1474" s="170"/>
      <c r="I1474" s="170"/>
      <c r="J1474" s="170"/>
      <c r="K1474" s="170"/>
      <c r="L1474" s="170"/>
      <c r="M1474" s="170"/>
      <c r="N1474" s="170"/>
    </row>
    <row r="1475" s="59" customFormat="1" ht="30" customHeight="1">
      <c r="A1475" s="171"/>
      <c r="B1475" s="170"/>
      <c r="C1475" s="171"/>
      <c r="D1475" s="172"/>
      <c r="E1475" s="170"/>
      <c r="F1475" s="170"/>
      <c r="G1475" s="170"/>
      <c r="H1475" s="170"/>
      <c r="I1475" s="170"/>
      <c r="J1475" s="170"/>
      <c r="K1475" s="170"/>
      <c r="L1475" s="170"/>
      <c r="M1475" s="170"/>
      <c r="N1475" s="170"/>
    </row>
    <row r="1476" s="59" customFormat="1" ht="30" customHeight="1">
      <c r="A1476" s="171"/>
      <c r="B1476" s="170"/>
      <c r="C1476" s="171"/>
      <c r="D1476" s="172"/>
      <c r="E1476" s="170"/>
      <c r="F1476" s="170"/>
      <c r="G1476" s="170"/>
      <c r="H1476" s="170"/>
      <c r="I1476" s="170"/>
      <c r="J1476" s="170"/>
      <c r="K1476" s="170"/>
      <c r="L1476" s="170"/>
      <c r="M1476" s="170"/>
      <c r="N1476" s="170"/>
    </row>
    <row r="1477" s="59" customFormat="1" ht="30" customHeight="1">
      <c r="A1477" s="171"/>
      <c r="B1477" s="170"/>
      <c r="C1477" s="171"/>
      <c r="D1477" s="172"/>
      <c r="E1477" s="170"/>
      <c r="F1477" s="170"/>
      <c r="G1477" s="170"/>
      <c r="H1477" s="170"/>
      <c r="I1477" s="170"/>
      <c r="J1477" s="170"/>
      <c r="K1477" s="170"/>
      <c r="L1477" s="170"/>
      <c r="M1477" s="170"/>
      <c r="N1477" s="170"/>
    </row>
    <row r="1478" s="59" customFormat="1" ht="30" customHeight="1">
      <c r="A1478" s="171"/>
      <c r="B1478" s="170"/>
      <c r="C1478" s="171"/>
      <c r="D1478" s="172"/>
      <c r="E1478" s="170"/>
      <c r="F1478" s="170"/>
      <c r="G1478" s="170"/>
      <c r="H1478" s="170"/>
      <c r="I1478" s="170"/>
      <c r="J1478" s="170"/>
      <c r="K1478" s="170"/>
      <c r="L1478" s="170"/>
      <c r="M1478" s="170"/>
      <c r="N1478" s="170"/>
    </row>
    <row r="1479" s="59" customFormat="1" ht="30" customHeight="1">
      <c r="A1479" s="171"/>
      <c r="B1479" s="170"/>
      <c r="C1479" s="171"/>
      <c r="D1479" s="172"/>
      <c r="E1479" s="170"/>
      <c r="F1479" s="170"/>
      <c r="G1479" s="170"/>
      <c r="H1479" s="170"/>
      <c r="I1479" s="170"/>
      <c r="J1479" s="170"/>
      <c r="K1479" s="170"/>
      <c r="L1479" s="170"/>
      <c r="M1479" s="170"/>
      <c r="N1479" s="170"/>
    </row>
    <row r="1480" s="59" customFormat="1" ht="30" customHeight="1">
      <c r="A1480" s="171"/>
      <c r="B1480" s="170"/>
      <c r="C1480" s="171"/>
      <c r="D1480" s="172"/>
      <c r="E1480" s="170"/>
      <c r="F1480" s="170"/>
      <c r="G1480" s="170"/>
      <c r="H1480" s="170"/>
      <c r="I1480" s="170"/>
      <c r="J1480" s="170"/>
      <c r="K1480" s="170"/>
      <c r="L1480" s="170"/>
      <c r="M1480" s="170"/>
      <c r="N1480" s="170"/>
    </row>
    <row r="1481" s="59" customFormat="1" ht="30" customHeight="1">
      <c r="A1481" s="171"/>
      <c r="B1481" s="170"/>
      <c r="C1481" s="171"/>
      <c r="D1481" s="172"/>
      <c r="E1481" s="170"/>
      <c r="F1481" s="170"/>
      <c r="G1481" s="170"/>
      <c r="H1481" s="170"/>
      <c r="I1481" s="170"/>
      <c r="J1481" s="170"/>
      <c r="K1481" s="170"/>
      <c r="L1481" s="170"/>
      <c r="M1481" s="170"/>
      <c r="N1481" s="170"/>
    </row>
    <row r="1482" s="59" customFormat="1" ht="30" customHeight="1">
      <c r="A1482" s="171"/>
      <c r="B1482" s="170"/>
      <c r="C1482" s="171"/>
      <c r="D1482" s="172"/>
      <c r="E1482" s="170"/>
      <c r="F1482" s="170"/>
      <c r="G1482" s="170"/>
      <c r="H1482" s="170"/>
      <c r="I1482" s="170"/>
      <c r="J1482" s="170"/>
      <c r="K1482" s="170"/>
      <c r="L1482" s="170"/>
      <c r="M1482" s="170"/>
      <c r="N1482" s="170"/>
    </row>
    <row r="1483" s="59" customFormat="1" ht="30" customHeight="1">
      <c r="A1483" s="171"/>
      <c r="B1483" s="170"/>
      <c r="C1483" s="171"/>
      <c r="D1483" s="172"/>
      <c r="E1483" s="170"/>
      <c r="F1483" s="170"/>
      <c r="G1483" s="170"/>
      <c r="H1483" s="170"/>
      <c r="I1483" s="170"/>
      <c r="J1483" s="170"/>
      <c r="K1483" s="170"/>
      <c r="L1483" s="170"/>
      <c r="M1483" s="170"/>
      <c r="N1483" s="170"/>
    </row>
    <row r="1484" s="59" customFormat="1" ht="30" customHeight="1">
      <c r="A1484" s="171"/>
      <c r="B1484" s="170"/>
      <c r="C1484" s="171"/>
      <c r="D1484" s="172"/>
      <c r="E1484" s="170"/>
      <c r="F1484" s="170"/>
      <c r="G1484" s="170"/>
      <c r="H1484" s="170"/>
      <c r="I1484" s="170"/>
      <c r="J1484" s="170"/>
      <c r="K1484" s="170"/>
      <c r="L1484" s="170"/>
      <c r="M1484" s="170"/>
      <c r="N1484" s="170"/>
    </row>
    <row r="1485" s="59" customFormat="1" ht="30" customHeight="1">
      <c r="A1485" s="171"/>
      <c r="B1485" s="170"/>
      <c r="C1485" s="171"/>
      <c r="D1485" s="172"/>
      <c r="E1485" s="170"/>
      <c r="F1485" s="170"/>
      <c r="G1485" s="170"/>
      <c r="H1485" s="170"/>
      <c r="I1485" s="170"/>
      <c r="J1485" s="170"/>
      <c r="K1485" s="170"/>
      <c r="L1485" s="170"/>
      <c r="M1485" s="170"/>
      <c r="N1485" s="170"/>
    </row>
    <row r="1486" s="59" customFormat="1" ht="30" customHeight="1">
      <c r="A1486" s="171"/>
      <c r="B1486" s="170"/>
      <c r="C1486" s="171"/>
      <c r="D1486" s="172"/>
      <c r="E1486" s="170"/>
      <c r="F1486" s="170"/>
      <c r="G1486" s="170"/>
      <c r="H1486" s="170"/>
      <c r="I1486" s="170"/>
      <c r="J1486" s="170"/>
      <c r="K1486" s="170"/>
      <c r="L1486" s="170"/>
      <c r="M1486" s="170"/>
      <c r="N1486" s="170"/>
    </row>
    <row r="1487" s="59" customFormat="1" ht="30" customHeight="1">
      <c r="A1487" s="171"/>
      <c r="B1487" s="170"/>
      <c r="C1487" s="171"/>
      <c r="D1487" s="172"/>
      <c r="E1487" s="170"/>
      <c r="F1487" s="170"/>
      <c r="G1487" s="170"/>
      <c r="H1487" s="170"/>
      <c r="I1487" s="170"/>
      <c r="J1487" s="170"/>
      <c r="K1487" s="170"/>
      <c r="L1487" s="170"/>
      <c r="M1487" s="170"/>
      <c r="N1487" s="170"/>
    </row>
    <row r="1488" s="59" customFormat="1" ht="30" customHeight="1">
      <c r="A1488" s="171"/>
      <c r="B1488" s="170"/>
      <c r="C1488" s="171"/>
      <c r="D1488" s="172"/>
      <c r="E1488" s="170"/>
      <c r="F1488" s="170"/>
      <c r="G1488" s="170"/>
      <c r="H1488" s="170"/>
      <c r="I1488" s="170"/>
      <c r="J1488" s="170"/>
      <c r="K1488" s="170"/>
      <c r="L1488" s="170"/>
      <c r="M1488" s="170"/>
      <c r="N1488" s="170"/>
    </row>
    <row r="1489" s="59" customFormat="1" ht="30" customHeight="1">
      <c r="A1489" s="171"/>
      <c r="B1489" s="170"/>
      <c r="C1489" s="171"/>
      <c r="D1489" s="172"/>
      <c r="E1489" s="170"/>
      <c r="F1489" s="170"/>
      <c r="G1489" s="170"/>
      <c r="H1489" s="170"/>
      <c r="I1489" s="170"/>
      <c r="J1489" s="170"/>
      <c r="K1489" s="170"/>
      <c r="L1489" s="170"/>
      <c r="M1489" s="170"/>
      <c r="N1489" s="170"/>
    </row>
    <row r="1490" s="59" customFormat="1" ht="30" customHeight="1">
      <c r="A1490" s="171"/>
      <c r="B1490" s="170"/>
      <c r="C1490" s="171"/>
      <c r="D1490" s="172"/>
      <c r="E1490" s="170"/>
      <c r="F1490" s="170"/>
      <c r="G1490" s="170"/>
      <c r="H1490" s="170"/>
      <c r="I1490" s="170"/>
      <c r="J1490" s="170"/>
      <c r="K1490" s="170"/>
      <c r="L1490" s="170"/>
      <c r="M1490" s="170"/>
      <c r="N1490" s="170"/>
    </row>
    <row r="1491" s="59" customFormat="1" ht="30" customHeight="1">
      <c r="A1491" s="171"/>
      <c r="B1491" s="170"/>
      <c r="C1491" s="171"/>
      <c r="D1491" s="172"/>
      <c r="E1491" s="170"/>
      <c r="F1491" s="170"/>
      <c r="G1491" s="170"/>
      <c r="H1491" s="170"/>
      <c r="I1491" s="170"/>
      <c r="J1491" s="170"/>
      <c r="K1491" s="170"/>
      <c r="L1491" s="170"/>
      <c r="M1491" s="170"/>
      <c r="N1491" s="170"/>
    </row>
    <row r="1492" s="59" customFormat="1" ht="30" customHeight="1">
      <c r="A1492" s="171"/>
      <c r="B1492" s="170"/>
      <c r="C1492" s="171"/>
      <c r="D1492" s="172"/>
      <c r="E1492" s="170"/>
      <c r="F1492" s="170"/>
      <c r="G1492" s="170"/>
      <c r="H1492" s="170"/>
      <c r="I1492" s="170"/>
      <c r="J1492" s="170"/>
      <c r="K1492" s="170"/>
      <c r="L1492" s="170"/>
      <c r="M1492" s="170"/>
      <c r="N1492" s="170"/>
    </row>
    <row r="1493" s="59" customFormat="1" ht="30" customHeight="1">
      <c r="A1493" s="171"/>
      <c r="B1493" s="170"/>
      <c r="C1493" s="171"/>
      <c r="D1493" s="172"/>
      <c r="E1493" s="170"/>
      <c r="F1493" s="170"/>
      <c r="G1493" s="170"/>
      <c r="H1493" s="170"/>
      <c r="I1493" s="170"/>
      <c r="J1493" s="170"/>
      <c r="K1493" s="170"/>
      <c r="L1493" s="170"/>
      <c r="M1493" s="170"/>
      <c r="N1493" s="170"/>
    </row>
    <row r="1494" s="59" customFormat="1" ht="30" customHeight="1">
      <c r="A1494" s="171"/>
      <c r="B1494" s="170"/>
      <c r="C1494" s="171"/>
      <c r="D1494" s="172"/>
      <c r="E1494" s="170"/>
      <c r="F1494" s="170"/>
      <c r="G1494" s="170"/>
      <c r="H1494" s="170"/>
      <c r="I1494" s="170"/>
      <c r="J1494" s="170"/>
      <c r="K1494" s="170"/>
      <c r="L1494" s="170"/>
      <c r="M1494" s="170"/>
      <c r="N1494" s="170"/>
    </row>
    <row r="1495" s="59" customFormat="1" ht="30" customHeight="1">
      <c r="A1495" s="171"/>
      <c r="B1495" s="170"/>
      <c r="C1495" s="171"/>
      <c r="D1495" s="172"/>
      <c r="E1495" s="170"/>
      <c r="F1495" s="170"/>
      <c r="G1495" s="170"/>
      <c r="H1495" s="170"/>
      <c r="I1495" s="170"/>
      <c r="J1495" s="170"/>
      <c r="K1495" s="170"/>
      <c r="L1495" s="170"/>
      <c r="M1495" s="170"/>
      <c r="N1495" s="170"/>
    </row>
    <row r="1496" s="59" customFormat="1" ht="30" customHeight="1">
      <c r="A1496" s="171"/>
      <c r="B1496" s="170"/>
      <c r="C1496" s="171"/>
      <c r="D1496" s="172"/>
      <c r="E1496" s="170"/>
      <c r="F1496" s="170"/>
      <c r="G1496" s="170"/>
      <c r="H1496" s="170"/>
      <c r="I1496" s="170"/>
      <c r="J1496" s="170"/>
      <c r="K1496" s="170"/>
      <c r="L1496" s="170"/>
      <c r="M1496" s="170"/>
      <c r="N1496" s="170"/>
    </row>
    <row r="1497" s="59" customFormat="1" ht="30" customHeight="1">
      <c r="A1497" s="171"/>
      <c r="B1497" s="170"/>
      <c r="C1497" s="171"/>
      <c r="D1497" s="172"/>
      <c r="E1497" s="170"/>
      <c r="F1497" s="170"/>
      <c r="G1497" s="170"/>
      <c r="H1497" s="170"/>
      <c r="I1497" s="170"/>
      <c r="J1497" s="170"/>
      <c r="K1497" s="170"/>
      <c r="L1497" s="170"/>
      <c r="M1497" s="170"/>
      <c r="N1497" s="170"/>
    </row>
    <row r="1498" s="59" customFormat="1" ht="30" customHeight="1">
      <c r="A1498" s="171"/>
      <c r="B1498" s="170"/>
      <c r="C1498" s="171"/>
      <c r="D1498" s="172"/>
      <c r="E1498" s="170"/>
      <c r="F1498" s="170"/>
      <c r="G1498" s="170"/>
      <c r="H1498" s="170"/>
      <c r="I1498" s="170"/>
      <c r="J1498" s="170"/>
      <c r="K1498" s="170"/>
      <c r="L1498" s="170"/>
      <c r="M1498" s="170"/>
      <c r="N1498" s="170"/>
    </row>
    <row r="1499" s="59" customFormat="1" ht="30" customHeight="1">
      <c r="A1499" s="171"/>
      <c r="B1499" s="170"/>
      <c r="C1499" s="171"/>
      <c r="D1499" s="172"/>
      <c r="E1499" s="170"/>
      <c r="F1499" s="170"/>
      <c r="G1499" s="170"/>
      <c r="H1499" s="170"/>
      <c r="I1499" s="170"/>
      <c r="J1499" s="170"/>
      <c r="K1499" s="170"/>
      <c r="L1499" s="170"/>
      <c r="M1499" s="170"/>
      <c r="N1499" s="170"/>
    </row>
    <row r="1500" s="59" customFormat="1" ht="30" customHeight="1">
      <c r="A1500" s="171"/>
      <c r="B1500" s="170"/>
      <c r="C1500" s="171"/>
      <c r="D1500" s="172"/>
      <c r="E1500" s="170"/>
      <c r="F1500" s="170"/>
      <c r="G1500" s="170"/>
      <c r="H1500" s="170"/>
      <c r="I1500" s="170"/>
      <c r="J1500" s="170"/>
      <c r="K1500" s="170"/>
      <c r="L1500" s="170"/>
      <c r="M1500" s="170"/>
      <c r="N1500" s="170"/>
    </row>
    <row r="1501" s="59" customFormat="1" ht="30" customHeight="1">
      <c r="A1501" s="171"/>
      <c r="B1501" s="170"/>
      <c r="C1501" s="171"/>
      <c r="D1501" s="172"/>
      <c r="E1501" s="170"/>
      <c r="F1501" s="170"/>
      <c r="G1501" s="170"/>
      <c r="H1501" s="170"/>
      <c r="I1501" s="170"/>
      <c r="J1501" s="170"/>
      <c r="K1501" s="170"/>
      <c r="L1501" s="170"/>
      <c r="M1501" s="170"/>
      <c r="N1501" s="170"/>
    </row>
    <row r="1502" s="59" customFormat="1" ht="30" customHeight="1">
      <c r="A1502" s="171"/>
      <c r="B1502" s="170"/>
      <c r="C1502" s="171"/>
      <c r="D1502" s="172"/>
      <c r="E1502" s="170"/>
      <c r="F1502" s="170"/>
      <c r="G1502" s="170"/>
      <c r="H1502" s="170"/>
      <c r="I1502" s="170"/>
      <c r="J1502" s="170"/>
      <c r="K1502" s="170"/>
      <c r="L1502" s="170"/>
      <c r="M1502" s="170"/>
      <c r="N1502" s="170"/>
    </row>
    <row r="1503" s="59" customFormat="1" ht="30" customHeight="1">
      <c r="A1503" s="171"/>
      <c r="B1503" s="170"/>
      <c r="C1503" s="171"/>
      <c r="D1503" s="172"/>
      <c r="E1503" s="170"/>
      <c r="F1503" s="170"/>
      <c r="G1503" s="170"/>
      <c r="H1503" s="170"/>
      <c r="I1503" s="170"/>
      <c r="J1503" s="170"/>
      <c r="K1503" s="170"/>
      <c r="L1503" s="170"/>
      <c r="M1503" s="170"/>
      <c r="N1503" s="170"/>
    </row>
    <row r="1504" s="59" customFormat="1" ht="30" customHeight="1">
      <c r="A1504" s="171"/>
      <c r="B1504" s="170"/>
      <c r="C1504" s="171"/>
      <c r="D1504" s="172"/>
      <c r="E1504" s="170"/>
      <c r="F1504" s="170"/>
      <c r="G1504" s="170"/>
      <c r="H1504" s="170"/>
      <c r="I1504" s="170"/>
      <c r="J1504" s="170"/>
      <c r="K1504" s="170"/>
      <c r="L1504" s="170"/>
      <c r="M1504" s="170"/>
      <c r="N1504" s="170"/>
    </row>
    <row r="1505" s="59" customFormat="1" ht="30" customHeight="1">
      <c r="A1505" s="171"/>
      <c r="B1505" s="170"/>
      <c r="C1505" s="171"/>
      <c r="D1505" s="172"/>
      <c r="E1505" s="170"/>
      <c r="F1505" s="170"/>
      <c r="G1505" s="170"/>
      <c r="H1505" s="170"/>
      <c r="I1505" s="170"/>
      <c r="J1505" s="170"/>
      <c r="K1505" s="170"/>
      <c r="L1505" s="170"/>
      <c r="M1505" s="170"/>
      <c r="N1505" s="170"/>
    </row>
    <row r="1506" s="59" customFormat="1" ht="30" customHeight="1">
      <c r="A1506" s="171"/>
      <c r="B1506" s="170"/>
      <c r="C1506" s="171"/>
      <c r="D1506" s="172"/>
      <c r="E1506" s="170"/>
      <c r="F1506" s="170"/>
      <c r="G1506" s="170"/>
      <c r="H1506" s="170"/>
      <c r="I1506" s="170"/>
      <c r="J1506" s="170"/>
      <c r="K1506" s="170"/>
      <c r="L1506" s="170"/>
      <c r="M1506" s="170"/>
      <c r="N1506" s="170"/>
    </row>
    <row r="1507" s="59" customFormat="1" ht="30" customHeight="1">
      <c r="A1507" s="171"/>
      <c r="B1507" s="170"/>
      <c r="C1507" s="171"/>
      <c r="D1507" s="172"/>
      <c r="E1507" s="170"/>
      <c r="F1507" s="170"/>
      <c r="G1507" s="170"/>
      <c r="H1507" s="170"/>
      <c r="I1507" s="170"/>
      <c r="J1507" s="170"/>
      <c r="K1507" s="170"/>
      <c r="L1507" s="170"/>
      <c r="M1507" s="170"/>
      <c r="N1507" s="170"/>
    </row>
    <row r="1508" s="59" customFormat="1" ht="30" customHeight="1">
      <c r="A1508" s="171"/>
      <c r="B1508" s="170"/>
      <c r="C1508" s="171"/>
      <c r="D1508" s="172"/>
      <c r="E1508" s="170"/>
      <c r="F1508" s="170"/>
      <c r="G1508" s="170"/>
      <c r="H1508" s="170"/>
      <c r="I1508" s="170"/>
      <c r="J1508" s="170"/>
      <c r="K1508" s="170"/>
      <c r="L1508" s="170"/>
      <c r="M1508" s="170"/>
      <c r="N1508" s="170"/>
    </row>
    <row r="1509" s="59" customFormat="1" ht="30" customHeight="1">
      <c r="A1509" s="171"/>
      <c r="B1509" s="170"/>
      <c r="C1509" s="171"/>
      <c r="D1509" s="172"/>
      <c r="E1509" s="170"/>
      <c r="F1509" s="170"/>
      <c r="G1509" s="170"/>
      <c r="H1509" s="170"/>
      <c r="I1509" s="170"/>
      <c r="J1509" s="170"/>
      <c r="K1509" s="170"/>
      <c r="L1509" s="170"/>
      <c r="M1509" s="170"/>
      <c r="N1509" s="170"/>
    </row>
    <row r="1510" s="59" customFormat="1" ht="30" customHeight="1">
      <c r="A1510" s="171"/>
      <c r="B1510" s="170"/>
      <c r="C1510" s="171"/>
      <c r="D1510" s="172"/>
      <c r="E1510" s="170"/>
      <c r="F1510" s="170"/>
      <c r="G1510" s="170"/>
      <c r="H1510" s="170"/>
      <c r="I1510" s="170"/>
      <c r="J1510" s="170"/>
      <c r="K1510" s="170"/>
      <c r="L1510" s="170"/>
      <c r="M1510" s="170"/>
      <c r="N1510" s="170"/>
    </row>
    <row r="1511" s="59" customFormat="1" ht="30" customHeight="1">
      <c r="A1511" s="171"/>
      <c r="B1511" s="170"/>
      <c r="C1511" s="171"/>
      <c r="D1511" s="172"/>
      <c r="E1511" s="170"/>
      <c r="F1511" s="170"/>
      <c r="G1511" s="170"/>
      <c r="H1511" s="170"/>
      <c r="I1511" s="170"/>
      <c r="J1511" s="170"/>
      <c r="K1511" s="170"/>
      <c r="L1511" s="170"/>
      <c r="M1511" s="170"/>
      <c r="N1511" s="170"/>
    </row>
    <row r="1512" s="59" customFormat="1" ht="30" customHeight="1">
      <c r="A1512" s="171"/>
      <c r="B1512" s="170"/>
      <c r="C1512" s="171"/>
      <c r="D1512" s="172"/>
      <c r="E1512" s="170"/>
      <c r="F1512" s="170"/>
      <c r="G1512" s="170"/>
      <c r="H1512" s="170"/>
      <c r="I1512" s="170"/>
      <c r="J1512" s="170"/>
      <c r="K1512" s="170"/>
      <c r="L1512" s="170"/>
      <c r="M1512" s="170"/>
      <c r="N1512" s="170"/>
    </row>
    <row r="1513" s="59" customFormat="1" ht="30" customHeight="1">
      <c r="A1513" s="171"/>
      <c r="B1513" s="170"/>
      <c r="C1513" s="171"/>
      <c r="D1513" s="172"/>
      <c r="E1513" s="170"/>
      <c r="F1513" s="170"/>
      <c r="G1513" s="170"/>
      <c r="H1513" s="170"/>
      <c r="I1513" s="170"/>
      <c r="J1513" s="170"/>
      <c r="K1513" s="170"/>
      <c r="L1513" s="170"/>
      <c r="M1513" s="170"/>
      <c r="N1513" s="170"/>
    </row>
    <row r="1514" s="59" customFormat="1" ht="30" customHeight="1">
      <c r="A1514" s="171"/>
      <c r="B1514" s="170"/>
      <c r="C1514" s="171"/>
      <c r="D1514" s="172"/>
      <c r="E1514" s="170"/>
      <c r="F1514" s="170"/>
      <c r="G1514" s="170"/>
      <c r="H1514" s="170"/>
      <c r="I1514" s="170"/>
      <c r="J1514" s="170"/>
      <c r="K1514" s="170"/>
      <c r="L1514" s="170"/>
      <c r="M1514" s="170"/>
      <c r="N1514" s="170"/>
    </row>
    <row r="1515" s="59" customFormat="1" ht="30" customHeight="1">
      <c r="A1515" s="171"/>
      <c r="B1515" s="170"/>
      <c r="C1515" s="171"/>
      <c r="D1515" s="172"/>
      <c r="E1515" s="170"/>
      <c r="F1515" s="170"/>
      <c r="G1515" s="170"/>
      <c r="H1515" s="170"/>
      <c r="I1515" s="170"/>
      <c r="J1515" s="170"/>
      <c r="K1515" s="170"/>
      <c r="L1515" s="170"/>
      <c r="M1515" s="170"/>
      <c r="N1515" s="170"/>
    </row>
    <row r="1516" s="59" customFormat="1" ht="30" customHeight="1">
      <c r="A1516" s="171"/>
      <c r="B1516" s="170"/>
      <c r="C1516" s="171"/>
      <c r="D1516" s="172"/>
      <c r="E1516" s="170"/>
      <c r="F1516" s="170"/>
      <c r="G1516" s="170"/>
      <c r="H1516" s="170"/>
      <c r="I1516" s="170"/>
      <c r="J1516" s="170"/>
      <c r="K1516" s="170"/>
      <c r="L1516" s="170"/>
      <c r="M1516" s="170"/>
      <c r="N1516" s="170"/>
    </row>
    <row r="1517" s="59" customFormat="1" ht="30" customHeight="1">
      <c r="A1517" s="171"/>
      <c r="B1517" s="170"/>
      <c r="C1517" s="171"/>
      <c r="D1517" s="172"/>
      <c r="E1517" s="170"/>
      <c r="F1517" s="170"/>
      <c r="G1517" s="170"/>
      <c r="H1517" s="170"/>
      <c r="I1517" s="170"/>
      <c r="J1517" s="170"/>
      <c r="K1517" s="170"/>
      <c r="L1517" s="170"/>
      <c r="M1517" s="170"/>
      <c r="N1517" s="170"/>
    </row>
    <row r="1518" s="59" customFormat="1" ht="30" customHeight="1">
      <c r="A1518" s="171"/>
      <c r="B1518" s="170"/>
      <c r="C1518" s="171"/>
      <c r="D1518" s="172"/>
      <c r="E1518" s="170"/>
      <c r="F1518" s="170"/>
      <c r="G1518" s="170"/>
      <c r="H1518" s="170"/>
      <c r="I1518" s="170"/>
      <c r="J1518" s="170"/>
      <c r="K1518" s="170"/>
      <c r="L1518" s="170"/>
      <c r="M1518" s="170"/>
      <c r="N1518" s="170"/>
    </row>
    <row r="1519" s="59" customFormat="1" ht="15.75">
      <c r="A1519" s="171"/>
      <c r="B1519" s="170"/>
      <c r="C1519" s="171"/>
      <c r="D1519" s="172"/>
      <c r="E1519" s="170"/>
      <c r="F1519" s="170"/>
      <c r="G1519" s="170"/>
      <c r="H1519" s="170"/>
      <c r="I1519" s="170"/>
      <c r="J1519" s="170"/>
      <c r="K1519" s="170"/>
      <c r="L1519" s="170"/>
      <c r="M1519" s="170"/>
      <c r="N1519" s="170"/>
    </row>
    <row r="1520" s="59" customFormat="1" ht="30" customHeight="1">
      <c r="A1520" s="171"/>
      <c r="B1520" s="170"/>
      <c r="C1520" s="171"/>
      <c r="D1520" s="172"/>
      <c r="E1520" s="170"/>
      <c r="F1520" s="170"/>
      <c r="G1520" s="170"/>
      <c r="H1520" s="170"/>
      <c r="I1520" s="170"/>
      <c r="J1520" s="170"/>
      <c r="K1520" s="170"/>
      <c r="L1520" s="170"/>
      <c r="M1520" s="170"/>
      <c r="N1520" s="170"/>
    </row>
    <row r="1521" s="59" customFormat="1" ht="30" customHeight="1">
      <c r="A1521" s="171"/>
      <c r="B1521" s="170"/>
      <c r="C1521" s="171"/>
      <c r="D1521" s="172"/>
      <c r="E1521" s="170"/>
      <c r="F1521" s="170"/>
      <c r="G1521" s="170"/>
      <c r="H1521" s="170"/>
      <c r="I1521" s="170"/>
      <c r="J1521" s="170"/>
      <c r="K1521" s="170"/>
      <c r="L1521" s="170"/>
      <c r="M1521" s="170"/>
      <c r="N1521" s="170"/>
    </row>
    <row r="1522" s="59" customFormat="1" ht="30" customHeight="1">
      <c r="A1522" s="171"/>
      <c r="B1522" s="170"/>
      <c r="C1522" s="171"/>
      <c r="D1522" s="172"/>
      <c r="E1522" s="170"/>
      <c r="F1522" s="170"/>
      <c r="G1522" s="170"/>
      <c r="H1522" s="170"/>
      <c r="I1522" s="170"/>
      <c r="J1522" s="170"/>
      <c r="K1522" s="170"/>
      <c r="L1522" s="170"/>
      <c r="M1522" s="170"/>
      <c r="N1522" s="170"/>
    </row>
    <row r="1523" s="59" customFormat="1" ht="30" customHeight="1">
      <c r="A1523" s="171"/>
      <c r="B1523" s="170"/>
      <c r="C1523" s="171"/>
      <c r="D1523" s="172"/>
      <c r="E1523" s="170"/>
      <c r="F1523" s="170"/>
      <c r="G1523" s="170"/>
      <c r="H1523" s="170"/>
      <c r="I1523" s="170"/>
      <c r="J1523" s="170"/>
      <c r="K1523" s="170"/>
      <c r="L1523" s="170"/>
      <c r="M1523" s="170"/>
      <c r="N1523" s="170"/>
    </row>
    <row r="1524" s="59" customFormat="1" ht="30" customHeight="1">
      <c r="A1524" s="171"/>
      <c r="B1524" s="170"/>
      <c r="C1524" s="171"/>
      <c r="D1524" s="172"/>
      <c r="E1524" s="170"/>
      <c r="F1524" s="170"/>
      <c r="G1524" s="170"/>
      <c r="H1524" s="170"/>
      <c r="I1524" s="170"/>
      <c r="J1524" s="170"/>
      <c r="K1524" s="170"/>
      <c r="L1524" s="170"/>
      <c r="M1524" s="170"/>
      <c r="N1524" s="170"/>
    </row>
    <row r="1525" s="59" customFormat="1" ht="30" customHeight="1">
      <c r="A1525" s="171"/>
      <c r="B1525" s="170"/>
      <c r="C1525" s="171"/>
      <c r="D1525" s="172"/>
      <c r="E1525" s="170"/>
      <c r="F1525" s="170"/>
      <c r="G1525" s="170"/>
      <c r="H1525" s="170"/>
      <c r="I1525" s="170"/>
      <c r="J1525" s="170"/>
      <c r="K1525" s="170"/>
      <c r="L1525" s="170"/>
      <c r="M1525" s="170"/>
      <c r="N1525" s="170"/>
    </row>
    <row r="1526" s="59" customFormat="1" ht="30" customHeight="1">
      <c r="A1526" s="171"/>
      <c r="B1526" s="170"/>
      <c r="C1526" s="171"/>
      <c r="D1526" s="172"/>
      <c r="E1526" s="170"/>
      <c r="F1526" s="170"/>
      <c r="G1526" s="170"/>
      <c r="H1526" s="170"/>
      <c r="I1526" s="170"/>
      <c r="J1526" s="170"/>
      <c r="K1526" s="170"/>
      <c r="L1526" s="170"/>
      <c r="M1526" s="170"/>
      <c r="N1526" s="170"/>
    </row>
    <row r="1527" s="59" customFormat="1" ht="30" customHeight="1">
      <c r="A1527" s="171"/>
      <c r="B1527" s="170"/>
      <c r="C1527" s="171"/>
      <c r="D1527" s="172"/>
      <c r="E1527" s="170"/>
      <c r="F1527" s="170"/>
      <c r="G1527" s="170"/>
      <c r="H1527" s="170"/>
      <c r="I1527" s="170"/>
      <c r="J1527" s="170"/>
      <c r="K1527" s="170"/>
      <c r="L1527" s="170"/>
      <c r="M1527" s="170"/>
      <c r="N1527" s="170"/>
    </row>
    <row r="1528" s="59" customFormat="1" ht="30" customHeight="1">
      <c r="A1528" s="171"/>
      <c r="B1528" s="170"/>
      <c r="C1528" s="171"/>
      <c r="D1528" s="172"/>
      <c r="E1528" s="170"/>
      <c r="F1528" s="170"/>
      <c r="G1528" s="170"/>
      <c r="H1528" s="170"/>
      <c r="I1528" s="170"/>
      <c r="J1528" s="170"/>
      <c r="K1528" s="170"/>
      <c r="L1528" s="170"/>
      <c r="M1528" s="170"/>
      <c r="N1528" s="170"/>
    </row>
    <row r="1529" s="59" customFormat="1" ht="30" customHeight="1">
      <c r="A1529" s="171"/>
      <c r="B1529" s="170"/>
      <c r="C1529" s="171"/>
      <c r="D1529" s="172"/>
      <c r="E1529" s="170"/>
      <c r="F1529" s="170"/>
      <c r="G1529" s="170"/>
      <c r="H1529" s="170"/>
      <c r="I1529" s="170"/>
      <c r="J1529" s="170"/>
      <c r="K1529" s="170"/>
      <c r="L1529" s="170"/>
      <c r="M1529" s="170"/>
      <c r="N1529" s="170"/>
    </row>
    <row r="1530" s="59" customFormat="1" ht="30" customHeight="1">
      <c r="A1530" s="171"/>
      <c r="B1530" s="170"/>
      <c r="C1530" s="171"/>
      <c r="D1530" s="172"/>
      <c r="E1530" s="170"/>
      <c r="F1530" s="170"/>
      <c r="G1530" s="170"/>
      <c r="H1530" s="170"/>
      <c r="I1530" s="170"/>
      <c r="J1530" s="170"/>
      <c r="K1530" s="170"/>
      <c r="L1530" s="170"/>
      <c r="M1530" s="170"/>
      <c r="N1530" s="170"/>
    </row>
    <row r="1531" s="59" customFormat="1" ht="30" customHeight="1">
      <c r="A1531" s="171"/>
      <c r="B1531" s="170"/>
      <c r="C1531" s="171"/>
      <c r="D1531" s="172"/>
      <c r="E1531" s="170"/>
      <c r="F1531" s="170"/>
      <c r="G1531" s="170"/>
      <c r="H1531" s="170"/>
      <c r="I1531" s="170"/>
      <c r="J1531" s="170"/>
      <c r="K1531" s="170"/>
      <c r="L1531" s="170"/>
      <c r="M1531" s="170"/>
      <c r="N1531" s="170"/>
    </row>
    <row r="1532" s="59" customFormat="1" ht="30" customHeight="1">
      <c r="A1532" s="171"/>
      <c r="B1532" s="170"/>
      <c r="C1532" s="171"/>
      <c r="D1532" s="172"/>
      <c r="E1532" s="170"/>
      <c r="F1532" s="170"/>
      <c r="G1532" s="170"/>
      <c r="H1532" s="170"/>
      <c r="I1532" s="170"/>
      <c r="J1532" s="170"/>
      <c r="K1532" s="170"/>
      <c r="L1532" s="170"/>
      <c r="M1532" s="170"/>
      <c r="N1532" s="170"/>
    </row>
    <row r="1533" s="59" customFormat="1" ht="30" customHeight="1">
      <c r="A1533" s="171"/>
      <c r="B1533" s="170"/>
      <c r="C1533" s="171"/>
      <c r="D1533" s="172"/>
      <c r="E1533" s="170"/>
      <c r="F1533" s="170"/>
      <c r="G1533" s="170"/>
      <c r="H1533" s="170"/>
      <c r="I1533" s="170"/>
      <c r="J1533" s="170"/>
      <c r="K1533" s="170"/>
      <c r="L1533" s="170"/>
      <c r="M1533" s="170"/>
      <c r="N1533" s="170"/>
    </row>
    <row r="1534" s="59" customFormat="1" ht="30" customHeight="1">
      <c r="A1534" s="171"/>
      <c r="B1534" s="170"/>
      <c r="C1534" s="171"/>
      <c r="D1534" s="172"/>
      <c r="E1534" s="170"/>
      <c r="F1534" s="170"/>
      <c r="G1534" s="170"/>
      <c r="H1534" s="170"/>
      <c r="I1534" s="170"/>
      <c r="J1534" s="170"/>
      <c r="K1534" s="170"/>
      <c r="L1534" s="170"/>
      <c r="M1534" s="170"/>
      <c r="N1534" s="170"/>
    </row>
    <row r="1535" s="59" customFormat="1" ht="30" customHeight="1">
      <c r="A1535" s="171"/>
      <c r="B1535" s="170"/>
      <c r="C1535" s="171"/>
      <c r="D1535" s="172"/>
      <c r="E1535" s="170"/>
      <c r="F1535" s="170"/>
      <c r="G1535" s="170"/>
      <c r="H1535" s="170"/>
      <c r="I1535" s="170"/>
      <c r="J1535" s="170"/>
      <c r="K1535" s="170"/>
      <c r="L1535" s="170"/>
      <c r="M1535" s="170"/>
      <c r="N1535" s="170"/>
    </row>
    <row r="1536" s="59" customFormat="1" ht="30" customHeight="1">
      <c r="A1536" s="171"/>
      <c r="B1536" s="170"/>
      <c r="C1536" s="171"/>
      <c r="D1536" s="172"/>
      <c r="E1536" s="170"/>
      <c r="F1536" s="170"/>
      <c r="G1536" s="170"/>
      <c r="H1536" s="170"/>
      <c r="I1536" s="170"/>
      <c r="J1536" s="170"/>
      <c r="K1536" s="170"/>
      <c r="L1536" s="170"/>
      <c r="M1536" s="170"/>
      <c r="N1536" s="170"/>
    </row>
    <row r="1537" s="59" customFormat="1" ht="30" customHeight="1">
      <c r="A1537" s="171"/>
      <c r="B1537" s="170"/>
      <c r="C1537" s="171"/>
      <c r="D1537" s="172"/>
      <c r="E1537" s="170"/>
      <c r="F1537" s="170"/>
      <c r="G1537" s="170"/>
      <c r="H1537" s="170"/>
      <c r="I1537" s="170"/>
      <c r="J1537" s="170"/>
      <c r="K1537" s="170"/>
      <c r="L1537" s="170"/>
      <c r="M1537" s="170"/>
      <c r="N1537" s="170"/>
    </row>
    <row r="1538" s="59" customFormat="1" ht="30" customHeight="1">
      <c r="A1538" s="171"/>
      <c r="B1538" s="170"/>
      <c r="C1538" s="171"/>
      <c r="D1538" s="172"/>
      <c r="E1538" s="170"/>
      <c r="F1538" s="170"/>
      <c r="G1538" s="170"/>
      <c r="H1538" s="170"/>
      <c r="I1538" s="170"/>
      <c r="J1538" s="170"/>
      <c r="K1538" s="170"/>
      <c r="L1538" s="170"/>
      <c r="M1538" s="170"/>
      <c r="N1538" s="170"/>
    </row>
    <row r="1539" s="59" customFormat="1" ht="30" customHeight="1">
      <c r="A1539" s="171"/>
      <c r="B1539" s="170"/>
      <c r="C1539" s="171"/>
      <c r="D1539" s="172"/>
      <c r="E1539" s="170"/>
      <c r="F1539" s="170"/>
      <c r="G1539" s="170"/>
      <c r="H1539" s="170"/>
      <c r="I1539" s="170"/>
      <c r="J1539" s="170"/>
      <c r="K1539" s="170"/>
      <c r="L1539" s="170"/>
      <c r="M1539" s="170"/>
      <c r="N1539" s="170"/>
    </row>
    <row r="1540" s="59" customFormat="1" ht="30" customHeight="1">
      <c r="A1540" s="171"/>
      <c r="B1540" s="170"/>
      <c r="C1540" s="171"/>
      <c r="D1540" s="172"/>
      <c r="E1540" s="170"/>
      <c r="F1540" s="170"/>
      <c r="G1540" s="170"/>
      <c r="H1540" s="170"/>
      <c r="I1540" s="170"/>
      <c r="J1540" s="170"/>
      <c r="K1540" s="170"/>
      <c r="L1540" s="170"/>
      <c r="M1540" s="170"/>
      <c r="N1540" s="170"/>
    </row>
    <row r="1541" s="59" customFormat="1" ht="30" customHeight="1">
      <c r="A1541" s="171"/>
      <c r="B1541" s="170"/>
      <c r="C1541" s="171"/>
      <c r="D1541" s="172"/>
      <c r="E1541" s="170"/>
      <c r="F1541" s="170"/>
      <c r="G1541" s="170"/>
      <c r="H1541" s="170"/>
      <c r="I1541" s="170"/>
      <c r="J1541" s="170"/>
      <c r="K1541" s="170"/>
      <c r="L1541" s="170"/>
      <c r="M1541" s="170"/>
      <c r="N1541" s="170"/>
    </row>
    <row r="1542" s="59" customFormat="1" ht="30" customHeight="1">
      <c r="A1542" s="171"/>
      <c r="B1542" s="170"/>
      <c r="C1542" s="171"/>
      <c r="D1542" s="172"/>
      <c r="E1542" s="170"/>
      <c r="F1542" s="170"/>
      <c r="G1542" s="170"/>
      <c r="H1542" s="170"/>
      <c r="I1542" s="170"/>
      <c r="J1542" s="170"/>
      <c r="K1542" s="170"/>
      <c r="L1542" s="170"/>
      <c r="M1542" s="170"/>
      <c r="N1542" s="170"/>
    </row>
    <row r="1543" s="59" customFormat="1" ht="30" customHeight="1">
      <c r="A1543" s="171"/>
      <c r="B1543" s="170"/>
      <c r="C1543" s="171"/>
      <c r="D1543" s="172"/>
      <c r="E1543" s="170"/>
      <c r="F1543" s="170"/>
      <c r="G1543" s="170"/>
      <c r="H1543" s="170"/>
      <c r="I1543" s="170"/>
      <c r="J1543" s="170"/>
      <c r="K1543" s="170"/>
      <c r="L1543" s="170"/>
      <c r="M1543" s="170"/>
      <c r="N1543" s="170"/>
    </row>
    <row r="1544" s="59" customFormat="1" ht="30" customHeight="1">
      <c r="A1544" s="171"/>
      <c r="B1544" s="170"/>
      <c r="C1544" s="171"/>
      <c r="D1544" s="172"/>
      <c r="E1544" s="170"/>
      <c r="F1544" s="170"/>
      <c r="G1544" s="170"/>
      <c r="H1544" s="170"/>
      <c r="I1544" s="170"/>
      <c r="J1544" s="170"/>
      <c r="K1544" s="170"/>
      <c r="L1544" s="170"/>
      <c r="M1544" s="170"/>
      <c r="N1544" s="170"/>
    </row>
    <row r="1545" s="59" customFormat="1" ht="30" customHeight="1">
      <c r="A1545" s="171"/>
      <c r="B1545" s="170"/>
      <c r="C1545" s="171"/>
      <c r="D1545" s="172"/>
      <c r="E1545" s="170"/>
      <c r="F1545" s="170"/>
      <c r="G1545" s="170"/>
      <c r="H1545" s="170"/>
      <c r="I1545" s="170"/>
      <c r="J1545" s="170"/>
      <c r="K1545" s="170"/>
      <c r="L1545" s="170"/>
      <c r="M1545" s="170"/>
      <c r="N1545" s="170"/>
    </row>
    <row r="1546" s="59" customFormat="1" ht="30" customHeight="1">
      <c r="A1546" s="171"/>
      <c r="B1546" s="170"/>
      <c r="C1546" s="171"/>
      <c r="D1546" s="172"/>
      <c r="E1546" s="170"/>
      <c r="F1546" s="170"/>
      <c r="G1546" s="170"/>
      <c r="H1546" s="170"/>
      <c r="I1546" s="170"/>
      <c r="J1546" s="170"/>
      <c r="K1546" s="170"/>
      <c r="L1546" s="170"/>
      <c r="M1546" s="170"/>
      <c r="N1546" s="170"/>
    </row>
    <row r="1547" s="59" customFormat="1" ht="30" customHeight="1">
      <c r="A1547" s="171"/>
      <c r="B1547" s="170"/>
      <c r="C1547" s="171"/>
      <c r="D1547" s="172"/>
      <c r="E1547" s="170"/>
      <c r="F1547" s="170"/>
      <c r="G1547" s="170"/>
      <c r="H1547" s="170"/>
      <c r="I1547" s="170"/>
      <c r="J1547" s="170"/>
      <c r="K1547" s="170"/>
      <c r="L1547" s="170"/>
      <c r="M1547" s="170"/>
      <c r="N1547" s="170"/>
    </row>
    <row r="1548" s="59" customFormat="1" ht="30" customHeight="1">
      <c r="A1548" s="171"/>
      <c r="B1548" s="170"/>
      <c r="C1548" s="171"/>
      <c r="D1548" s="172"/>
      <c r="E1548" s="170"/>
      <c r="F1548" s="170"/>
      <c r="G1548" s="170"/>
      <c r="H1548" s="170"/>
      <c r="I1548" s="170"/>
      <c r="J1548" s="170"/>
      <c r="K1548" s="170"/>
      <c r="L1548" s="170"/>
      <c r="M1548" s="170"/>
      <c r="N1548" s="170"/>
    </row>
    <row r="1549" s="59" customFormat="1" ht="30" customHeight="1">
      <c r="A1549" s="171"/>
      <c r="B1549" s="170"/>
      <c r="C1549" s="171"/>
      <c r="D1549" s="172"/>
      <c r="E1549" s="170"/>
      <c r="F1549" s="170"/>
      <c r="G1549" s="170"/>
      <c r="H1549" s="170"/>
      <c r="I1549" s="170"/>
      <c r="J1549" s="170"/>
      <c r="K1549" s="170"/>
      <c r="L1549" s="170"/>
      <c r="M1549" s="170"/>
      <c r="N1549" s="170"/>
    </row>
    <row r="1550" s="59" customFormat="1" ht="30" customHeight="1">
      <c r="A1550" s="171"/>
      <c r="B1550" s="170"/>
      <c r="C1550" s="171"/>
      <c r="D1550" s="172"/>
      <c r="E1550" s="170"/>
      <c r="F1550" s="170"/>
      <c r="G1550" s="170"/>
      <c r="H1550" s="170"/>
      <c r="I1550" s="170"/>
      <c r="J1550" s="170"/>
      <c r="K1550" s="170"/>
      <c r="L1550" s="170"/>
      <c r="M1550" s="170"/>
      <c r="N1550" s="170"/>
    </row>
    <row r="1551" s="59" customFormat="1" ht="30" customHeight="1">
      <c r="A1551" s="171"/>
      <c r="B1551" s="170"/>
      <c r="C1551" s="171"/>
      <c r="D1551" s="172"/>
      <c r="E1551" s="170"/>
      <c r="F1551" s="170"/>
      <c r="G1551" s="170"/>
      <c r="H1551" s="170"/>
      <c r="I1551" s="170"/>
      <c r="J1551" s="170"/>
      <c r="K1551" s="170"/>
      <c r="L1551" s="170"/>
      <c r="M1551" s="170"/>
      <c r="N1551" s="170"/>
    </row>
    <row r="1552" s="59" customFormat="1" ht="30" customHeight="1">
      <c r="A1552" s="171"/>
      <c r="B1552" s="170"/>
      <c r="C1552" s="171"/>
      <c r="D1552" s="172"/>
      <c r="E1552" s="170"/>
      <c r="F1552" s="170"/>
      <c r="G1552" s="170"/>
      <c r="H1552" s="170"/>
      <c r="I1552" s="170"/>
      <c r="J1552" s="170"/>
      <c r="K1552" s="170"/>
      <c r="L1552" s="170"/>
      <c r="M1552" s="170"/>
      <c r="N1552" s="170"/>
    </row>
    <row r="1553" s="59" customFormat="1" ht="30" customHeight="1">
      <c r="A1553" s="171"/>
      <c r="B1553" s="170"/>
      <c r="C1553" s="171"/>
      <c r="D1553" s="172"/>
      <c r="E1553" s="170"/>
      <c r="F1553" s="170"/>
      <c r="G1553" s="170"/>
      <c r="H1553" s="170"/>
      <c r="I1553" s="170"/>
      <c r="J1553" s="170"/>
      <c r="K1553" s="170"/>
      <c r="L1553" s="170"/>
      <c r="M1553" s="170"/>
      <c r="N1553" s="170"/>
    </row>
    <row r="1554" s="59" customFormat="1" ht="30" customHeight="1">
      <c r="A1554" s="171"/>
      <c r="B1554" s="170"/>
      <c r="C1554" s="171"/>
      <c r="D1554" s="172"/>
      <c r="E1554" s="170"/>
      <c r="F1554" s="170"/>
      <c r="G1554" s="170"/>
      <c r="H1554" s="170"/>
      <c r="I1554" s="170"/>
      <c r="J1554" s="170"/>
      <c r="K1554" s="170"/>
      <c r="L1554" s="170"/>
      <c r="M1554" s="170"/>
      <c r="N1554" s="170"/>
    </row>
    <row r="1555" s="59" customFormat="1" ht="30" customHeight="1">
      <c r="A1555" s="171"/>
      <c r="B1555" s="170"/>
      <c r="C1555" s="171"/>
      <c r="D1555" s="172"/>
      <c r="E1555" s="170"/>
      <c r="F1555" s="170"/>
      <c r="G1555" s="170"/>
      <c r="H1555" s="170"/>
      <c r="I1555" s="170"/>
      <c r="J1555" s="170"/>
      <c r="K1555" s="170"/>
      <c r="L1555" s="170"/>
      <c r="M1555" s="170"/>
      <c r="N1555" s="170"/>
    </row>
    <row r="1556" s="59" customFormat="1" ht="30" customHeight="1">
      <c r="A1556" s="171"/>
      <c r="B1556" s="170"/>
      <c r="C1556" s="171"/>
      <c r="D1556" s="172"/>
      <c r="E1556" s="170"/>
      <c r="F1556" s="170"/>
      <c r="G1556" s="170"/>
      <c r="H1556" s="170"/>
      <c r="I1556" s="170"/>
      <c r="J1556" s="170"/>
      <c r="K1556" s="170"/>
      <c r="L1556" s="170"/>
      <c r="M1556" s="170"/>
      <c r="N1556" s="170"/>
    </row>
    <row r="1557" s="59" customFormat="1" ht="30" customHeight="1">
      <c r="A1557" s="171"/>
      <c r="B1557" s="170"/>
      <c r="C1557" s="171"/>
      <c r="D1557" s="172"/>
      <c r="E1557" s="170"/>
      <c r="F1557" s="170"/>
      <c r="G1557" s="170"/>
      <c r="H1557" s="170"/>
      <c r="I1557" s="170"/>
      <c r="J1557" s="170"/>
      <c r="K1557" s="170"/>
      <c r="L1557" s="170"/>
      <c r="M1557" s="170"/>
      <c r="N1557" s="170"/>
    </row>
    <row r="1558" s="59" customFormat="1" ht="30" customHeight="1">
      <c r="A1558" s="171"/>
      <c r="B1558" s="170"/>
      <c r="C1558" s="171"/>
      <c r="D1558" s="172"/>
      <c r="E1558" s="170"/>
      <c r="F1558" s="170"/>
      <c r="G1558" s="170"/>
      <c r="H1558" s="170"/>
      <c r="I1558" s="170"/>
      <c r="J1558" s="170"/>
      <c r="K1558" s="170"/>
      <c r="L1558" s="170"/>
      <c r="M1558" s="170"/>
      <c r="N1558" s="170"/>
    </row>
    <row r="1559" s="59" customFormat="1" ht="30" customHeight="1">
      <c r="A1559" s="171"/>
      <c r="B1559" s="170"/>
      <c r="C1559" s="171"/>
      <c r="D1559" s="172"/>
      <c r="E1559" s="170"/>
      <c r="F1559" s="170"/>
      <c r="G1559" s="170"/>
      <c r="H1559" s="170"/>
      <c r="I1559" s="170"/>
      <c r="J1559" s="170"/>
      <c r="K1559" s="170"/>
      <c r="L1559" s="170"/>
      <c r="M1559" s="170"/>
      <c r="N1559" s="170"/>
    </row>
    <row r="1560" s="59" customFormat="1" ht="30" customHeight="1">
      <c r="A1560" s="171"/>
      <c r="B1560" s="170"/>
      <c r="C1560" s="171"/>
      <c r="D1560" s="172"/>
      <c r="E1560" s="170"/>
      <c r="F1560" s="170"/>
      <c r="G1560" s="170"/>
      <c r="H1560" s="170"/>
      <c r="I1560" s="170"/>
      <c r="J1560" s="170"/>
      <c r="K1560" s="170"/>
      <c r="L1560" s="170"/>
      <c r="M1560" s="170"/>
      <c r="N1560" s="170"/>
    </row>
    <row r="1561" s="59" customFormat="1" ht="30" customHeight="1">
      <c r="A1561" s="171"/>
      <c r="B1561" s="170"/>
      <c r="C1561" s="171"/>
      <c r="D1561" s="172"/>
      <c r="E1561" s="170"/>
      <c r="F1561" s="170"/>
      <c r="G1561" s="170"/>
      <c r="H1561" s="170"/>
      <c r="I1561" s="170"/>
      <c r="J1561" s="170"/>
      <c r="K1561" s="170"/>
      <c r="L1561" s="170"/>
      <c r="M1561" s="170"/>
      <c r="N1561" s="170"/>
    </row>
    <row r="1562" s="59" customFormat="1" ht="30" customHeight="1">
      <c r="A1562" s="171"/>
      <c r="B1562" s="170"/>
      <c r="C1562" s="171"/>
      <c r="D1562" s="172"/>
      <c r="E1562" s="170"/>
      <c r="F1562" s="170"/>
      <c r="G1562" s="170"/>
      <c r="H1562" s="170"/>
      <c r="I1562" s="170"/>
      <c r="J1562" s="170"/>
      <c r="K1562" s="170"/>
      <c r="L1562" s="170"/>
      <c r="M1562" s="170"/>
      <c r="N1562" s="170"/>
    </row>
    <row r="1563" s="59" customFormat="1" ht="30" customHeight="1">
      <c r="A1563" s="171"/>
      <c r="B1563" s="170"/>
      <c r="C1563" s="171"/>
      <c r="D1563" s="172"/>
      <c r="E1563" s="170"/>
      <c r="F1563" s="170"/>
      <c r="G1563" s="170"/>
      <c r="H1563" s="170"/>
      <c r="I1563" s="170"/>
      <c r="J1563" s="170"/>
      <c r="K1563" s="170"/>
      <c r="L1563" s="170"/>
      <c r="M1563" s="170"/>
      <c r="N1563" s="170"/>
    </row>
    <row r="1564" s="59" customFormat="1" ht="30" customHeight="1">
      <c r="A1564" s="171"/>
      <c r="B1564" s="170"/>
      <c r="C1564" s="171"/>
      <c r="D1564" s="172"/>
      <c r="E1564" s="170"/>
      <c r="F1564" s="170"/>
      <c r="G1564" s="170"/>
      <c r="H1564" s="170"/>
      <c r="I1564" s="170"/>
      <c r="J1564" s="170"/>
      <c r="K1564" s="170"/>
      <c r="L1564" s="170"/>
      <c r="M1564" s="170"/>
      <c r="N1564" s="170"/>
    </row>
    <row r="1565" s="59" customFormat="1" ht="30" customHeight="1">
      <c r="A1565" s="171"/>
      <c r="B1565" s="170"/>
      <c r="C1565" s="171"/>
      <c r="D1565" s="172"/>
      <c r="E1565" s="170"/>
      <c r="F1565" s="170"/>
      <c r="G1565" s="170"/>
      <c r="H1565" s="170"/>
      <c r="I1565" s="170"/>
      <c r="J1565" s="170"/>
      <c r="K1565" s="170"/>
      <c r="L1565" s="170"/>
      <c r="M1565" s="170"/>
      <c r="N1565" s="170"/>
    </row>
    <row r="1566" s="59" customFormat="1" ht="30" customHeight="1">
      <c r="A1566" s="171"/>
      <c r="B1566" s="170"/>
      <c r="C1566" s="171"/>
      <c r="D1566" s="172"/>
      <c r="E1566" s="170"/>
      <c r="F1566" s="170"/>
      <c r="G1566" s="170"/>
      <c r="H1566" s="170"/>
      <c r="I1566" s="170"/>
      <c r="J1566" s="170"/>
      <c r="K1566" s="170"/>
      <c r="L1566" s="170"/>
      <c r="M1566" s="170"/>
      <c r="N1566" s="170"/>
    </row>
    <row r="1567" s="59" customFormat="1" ht="30" customHeight="1">
      <c r="A1567" s="171"/>
      <c r="B1567" s="170"/>
      <c r="C1567" s="171"/>
      <c r="D1567" s="172"/>
      <c r="E1567" s="170"/>
      <c r="F1567" s="170"/>
      <c r="G1567" s="170"/>
      <c r="H1567" s="170"/>
      <c r="I1567" s="170"/>
      <c r="J1567" s="170"/>
      <c r="K1567" s="170"/>
      <c r="L1567" s="170"/>
      <c r="M1567" s="170"/>
      <c r="N1567" s="170"/>
    </row>
    <row r="1568" s="59" customFormat="1" ht="30" customHeight="1">
      <c r="A1568" s="171"/>
      <c r="B1568" s="170"/>
      <c r="C1568" s="171"/>
      <c r="D1568" s="172"/>
      <c r="E1568" s="170"/>
      <c r="F1568" s="170"/>
      <c r="G1568" s="170"/>
      <c r="H1568" s="170"/>
      <c r="I1568" s="170"/>
      <c r="J1568" s="170"/>
      <c r="K1568" s="170"/>
      <c r="L1568" s="170"/>
      <c r="M1568" s="170"/>
      <c r="N1568" s="170"/>
    </row>
    <row r="1569" s="59" customFormat="1" ht="30" customHeight="1">
      <c r="A1569" s="171"/>
      <c r="B1569" s="170"/>
      <c r="C1569" s="171"/>
      <c r="D1569" s="172"/>
      <c r="E1569" s="170"/>
      <c r="F1569" s="170"/>
      <c r="G1569" s="170"/>
      <c r="H1569" s="170"/>
      <c r="I1569" s="170"/>
      <c r="J1569" s="170"/>
      <c r="K1569" s="170"/>
      <c r="L1569" s="170"/>
      <c r="M1569" s="170"/>
      <c r="N1569" s="170"/>
    </row>
    <row r="1570" s="59" customFormat="1" ht="30" customHeight="1">
      <c r="A1570" s="171"/>
      <c r="B1570" s="170"/>
      <c r="C1570" s="171"/>
      <c r="D1570" s="172"/>
      <c r="E1570" s="170"/>
      <c r="F1570" s="170"/>
      <c r="G1570" s="170"/>
      <c r="H1570" s="170"/>
      <c r="I1570" s="170"/>
      <c r="J1570" s="170"/>
      <c r="K1570" s="170"/>
      <c r="L1570" s="170"/>
      <c r="M1570" s="170"/>
      <c r="N1570" s="170"/>
    </row>
    <row r="1571" s="59" customFormat="1" ht="30" customHeight="1">
      <c r="A1571" s="171"/>
      <c r="B1571" s="170"/>
      <c r="C1571" s="171"/>
      <c r="D1571" s="172"/>
      <c r="E1571" s="170"/>
      <c r="F1571" s="170"/>
      <c r="G1571" s="170"/>
      <c r="H1571" s="170"/>
      <c r="I1571" s="170"/>
      <c r="J1571" s="170"/>
      <c r="K1571" s="170"/>
      <c r="L1571" s="170"/>
      <c r="M1571" s="170"/>
      <c r="N1571" s="170"/>
    </row>
    <row r="1572" s="59" customFormat="1" ht="30" customHeight="1">
      <c r="A1572" s="171"/>
      <c r="B1572" s="170"/>
      <c r="C1572" s="171"/>
      <c r="D1572" s="172"/>
      <c r="E1572" s="170"/>
      <c r="F1572" s="170"/>
      <c r="G1572" s="170"/>
      <c r="H1572" s="170"/>
      <c r="I1572" s="170"/>
      <c r="J1572" s="170"/>
      <c r="K1572" s="170"/>
      <c r="L1572" s="170"/>
      <c r="M1572" s="170"/>
      <c r="N1572" s="170"/>
    </row>
    <row r="1573" s="59" customFormat="1" ht="30" customHeight="1">
      <c r="A1573" s="171"/>
      <c r="B1573" s="170"/>
      <c r="C1573" s="171"/>
      <c r="D1573" s="172"/>
      <c r="E1573" s="170"/>
      <c r="F1573" s="170"/>
      <c r="G1573" s="170"/>
      <c r="H1573" s="170"/>
      <c r="I1573" s="170"/>
      <c r="J1573" s="170"/>
      <c r="K1573" s="170"/>
      <c r="L1573" s="170"/>
      <c r="M1573" s="170"/>
      <c r="N1573" s="170"/>
    </row>
    <row r="1574" s="59" customFormat="1" ht="30" customHeight="1">
      <c r="A1574" s="171"/>
      <c r="B1574" s="170"/>
      <c r="C1574" s="171"/>
      <c r="D1574" s="172"/>
      <c r="E1574" s="170"/>
      <c r="F1574" s="170"/>
      <c r="G1574" s="170"/>
      <c r="H1574" s="170"/>
      <c r="I1574" s="170"/>
      <c r="J1574" s="170"/>
      <c r="K1574" s="170"/>
      <c r="L1574" s="170"/>
      <c r="M1574" s="170"/>
      <c r="N1574" s="170"/>
    </row>
    <row r="1575" s="59" customFormat="1" ht="30" customHeight="1">
      <c r="A1575" s="171"/>
      <c r="B1575" s="170"/>
      <c r="C1575" s="171"/>
      <c r="D1575" s="172"/>
      <c r="E1575" s="170"/>
      <c r="F1575" s="170"/>
      <c r="G1575" s="170"/>
      <c r="H1575" s="170"/>
      <c r="I1575" s="170"/>
      <c r="J1575" s="170"/>
      <c r="K1575" s="170"/>
      <c r="L1575" s="170"/>
      <c r="M1575" s="170"/>
      <c r="N1575" s="170"/>
    </row>
    <row r="1576" s="59" customFormat="1" ht="30" customHeight="1">
      <c r="A1576" s="171"/>
      <c r="B1576" s="170"/>
      <c r="C1576" s="171"/>
      <c r="D1576" s="172"/>
      <c r="E1576" s="170"/>
      <c r="F1576" s="170"/>
      <c r="G1576" s="170"/>
      <c r="H1576" s="170"/>
      <c r="I1576" s="170"/>
      <c r="J1576" s="170"/>
      <c r="K1576" s="170"/>
      <c r="L1576" s="170"/>
      <c r="M1576" s="170"/>
      <c r="N1576" s="170"/>
    </row>
    <row r="1577" s="59" customFormat="1" ht="30" customHeight="1">
      <c r="A1577" s="171"/>
      <c r="B1577" s="170"/>
      <c r="C1577" s="171"/>
      <c r="D1577" s="172"/>
      <c r="E1577" s="170"/>
      <c r="F1577" s="170"/>
      <c r="G1577" s="170"/>
      <c r="H1577" s="170"/>
      <c r="I1577" s="170"/>
      <c r="J1577" s="170"/>
      <c r="K1577" s="170"/>
      <c r="L1577" s="170"/>
      <c r="M1577" s="170"/>
      <c r="N1577" s="170"/>
    </row>
    <row r="1578" s="59" customFormat="1" ht="30" customHeight="1">
      <c r="A1578" s="171"/>
      <c r="B1578" s="170"/>
      <c r="C1578" s="171"/>
      <c r="D1578" s="172"/>
      <c r="E1578" s="170"/>
      <c r="F1578" s="170"/>
      <c r="G1578" s="170"/>
      <c r="H1578" s="170"/>
      <c r="I1578" s="170"/>
      <c r="J1578" s="170"/>
      <c r="K1578" s="170"/>
      <c r="L1578" s="170"/>
      <c r="M1578" s="170"/>
      <c r="N1578" s="170"/>
    </row>
    <row r="1579" s="59" customFormat="1" ht="30" customHeight="1">
      <c r="A1579" s="171"/>
      <c r="B1579" s="170"/>
      <c r="C1579" s="171"/>
      <c r="D1579" s="172"/>
      <c r="E1579" s="170"/>
      <c r="F1579" s="170"/>
      <c r="G1579" s="170"/>
      <c r="H1579" s="170"/>
      <c r="I1579" s="170"/>
      <c r="J1579" s="170"/>
      <c r="K1579" s="170"/>
      <c r="L1579" s="170"/>
      <c r="M1579" s="170"/>
      <c r="N1579" s="170"/>
    </row>
    <row r="1580" s="59" customFormat="1" ht="30" customHeight="1">
      <c r="A1580" s="171"/>
      <c r="B1580" s="170"/>
      <c r="C1580" s="171"/>
      <c r="D1580" s="172"/>
      <c r="E1580" s="170"/>
      <c r="F1580" s="170"/>
      <c r="G1580" s="170"/>
      <c r="H1580" s="170"/>
      <c r="I1580" s="170"/>
      <c r="J1580" s="170"/>
      <c r="K1580" s="170"/>
      <c r="L1580" s="170"/>
      <c r="M1580" s="170"/>
      <c r="N1580" s="170"/>
    </row>
    <row r="1581" s="59" customFormat="1" ht="30" customHeight="1">
      <c r="A1581" s="171"/>
      <c r="B1581" s="170"/>
      <c r="C1581" s="171"/>
      <c r="D1581" s="172"/>
      <c r="E1581" s="170"/>
      <c r="F1581" s="170"/>
      <c r="G1581" s="170"/>
      <c r="H1581" s="170"/>
      <c r="I1581" s="170"/>
      <c r="J1581" s="170"/>
      <c r="K1581" s="170"/>
      <c r="L1581" s="170"/>
      <c r="M1581" s="170"/>
      <c r="N1581" s="170"/>
    </row>
    <row r="1582" s="59" customFormat="1" ht="30" customHeight="1">
      <c r="A1582" s="171"/>
      <c r="B1582" s="170"/>
      <c r="C1582" s="171"/>
      <c r="D1582" s="172"/>
      <c r="E1582" s="170"/>
      <c r="F1582" s="170"/>
      <c r="G1582" s="170"/>
      <c r="H1582" s="170"/>
      <c r="I1582" s="170"/>
      <c r="J1582" s="170"/>
      <c r="K1582" s="170"/>
      <c r="L1582" s="170"/>
      <c r="M1582" s="170"/>
      <c r="N1582" s="170"/>
    </row>
    <row r="1583" s="59" customFormat="1" ht="30" customHeight="1">
      <c r="A1583" s="171"/>
      <c r="B1583" s="170"/>
      <c r="C1583" s="171"/>
      <c r="D1583" s="172"/>
      <c r="E1583" s="170"/>
      <c r="F1583" s="170"/>
      <c r="G1583" s="170"/>
      <c r="H1583" s="170"/>
      <c r="I1583" s="170"/>
      <c r="J1583" s="170"/>
      <c r="K1583" s="170"/>
      <c r="L1583" s="170"/>
      <c r="M1583" s="170"/>
      <c r="N1583" s="170"/>
    </row>
    <row r="1584" s="59" customFormat="1" ht="30" customHeight="1">
      <c r="A1584" s="171"/>
      <c r="B1584" s="170"/>
      <c r="C1584" s="171"/>
      <c r="D1584" s="172"/>
      <c r="E1584" s="170"/>
      <c r="F1584" s="170"/>
      <c r="G1584" s="170"/>
      <c r="H1584" s="170"/>
      <c r="I1584" s="170"/>
      <c r="J1584" s="170"/>
      <c r="K1584" s="170"/>
      <c r="L1584" s="170"/>
      <c r="M1584" s="170"/>
      <c r="N1584" s="170"/>
    </row>
    <row r="1585" s="59" customFormat="1" ht="30" customHeight="1">
      <c r="A1585" s="171"/>
      <c r="B1585" s="170"/>
      <c r="C1585" s="171"/>
      <c r="D1585" s="172"/>
      <c r="E1585" s="170"/>
      <c r="F1585" s="170"/>
      <c r="G1585" s="170"/>
      <c r="H1585" s="170"/>
      <c r="I1585" s="170"/>
      <c r="J1585" s="170"/>
      <c r="K1585" s="170"/>
      <c r="L1585" s="170"/>
      <c r="M1585" s="170"/>
      <c r="N1585" s="170"/>
    </row>
    <row r="1586" s="59" customFormat="1" ht="30" customHeight="1">
      <c r="A1586" s="171"/>
      <c r="B1586" s="170"/>
      <c r="C1586" s="171"/>
      <c r="D1586" s="172"/>
      <c r="E1586" s="170"/>
      <c r="F1586" s="170"/>
      <c r="G1586" s="170"/>
      <c r="H1586" s="170"/>
      <c r="I1586" s="170"/>
      <c r="J1586" s="170"/>
      <c r="K1586" s="170"/>
      <c r="L1586" s="170"/>
      <c r="M1586" s="170"/>
      <c r="N1586" s="170"/>
    </row>
    <row r="1587" s="59" customFormat="1" ht="30" customHeight="1">
      <c r="A1587" s="171"/>
      <c r="B1587" s="170"/>
      <c r="C1587" s="171"/>
      <c r="D1587" s="172"/>
      <c r="E1587" s="170"/>
      <c r="F1587" s="170"/>
      <c r="G1587" s="170"/>
      <c r="H1587" s="170"/>
      <c r="I1587" s="170"/>
      <c r="J1587" s="170"/>
      <c r="K1587" s="170"/>
      <c r="L1587" s="170"/>
      <c r="M1587" s="170"/>
      <c r="N1587" s="170"/>
    </row>
    <row r="1588" s="59" customFormat="1" ht="30" customHeight="1">
      <c r="A1588" s="171"/>
      <c r="B1588" s="170"/>
      <c r="C1588" s="171"/>
      <c r="D1588" s="172"/>
      <c r="E1588" s="170"/>
      <c r="F1588" s="170"/>
      <c r="G1588" s="170"/>
      <c r="H1588" s="170"/>
      <c r="I1588" s="170"/>
      <c r="J1588" s="170"/>
      <c r="K1588" s="170"/>
      <c r="L1588" s="170"/>
      <c r="M1588" s="170"/>
      <c r="N1588" s="170"/>
    </row>
    <row r="1589" s="59" customFormat="1" ht="30" customHeight="1">
      <c r="A1589" s="171"/>
      <c r="B1589" s="170"/>
      <c r="C1589" s="171"/>
      <c r="D1589" s="172"/>
      <c r="E1589" s="170"/>
      <c r="F1589" s="170"/>
      <c r="G1589" s="170"/>
      <c r="H1589" s="170"/>
      <c r="I1589" s="170"/>
      <c r="J1589" s="170"/>
      <c r="K1589" s="170"/>
      <c r="L1589" s="170"/>
      <c r="M1589" s="170"/>
      <c r="N1589" s="170"/>
    </row>
    <row r="1590" s="59" customFormat="1" ht="30" customHeight="1">
      <c r="A1590" s="171"/>
      <c r="B1590" s="170"/>
      <c r="C1590" s="171"/>
      <c r="D1590" s="172"/>
      <c r="E1590" s="170"/>
      <c r="F1590" s="170"/>
      <c r="G1590" s="170"/>
      <c r="H1590" s="170"/>
      <c r="I1590" s="170"/>
      <c r="J1590" s="170"/>
      <c r="K1590" s="170"/>
      <c r="L1590" s="170"/>
      <c r="M1590" s="170"/>
      <c r="N1590" s="170"/>
    </row>
    <row r="1591" s="59" customFormat="1" ht="30" customHeight="1">
      <c r="A1591" s="171"/>
      <c r="B1591" s="170"/>
      <c r="C1591" s="171"/>
      <c r="D1591" s="172"/>
      <c r="E1591" s="170"/>
      <c r="F1591" s="170"/>
      <c r="G1591" s="170"/>
      <c r="H1591" s="170"/>
      <c r="I1591" s="170"/>
      <c r="J1591" s="170"/>
      <c r="K1591" s="170"/>
      <c r="L1591" s="170"/>
      <c r="M1591" s="170"/>
      <c r="N1591" s="170"/>
    </row>
    <row r="1592" s="59" customFormat="1" ht="30" customHeight="1">
      <c r="A1592" s="171"/>
      <c r="B1592" s="170"/>
      <c r="C1592" s="171"/>
      <c r="D1592" s="172"/>
      <c r="E1592" s="170"/>
      <c r="F1592" s="170"/>
      <c r="G1592" s="170"/>
      <c r="H1592" s="170"/>
      <c r="I1592" s="170"/>
      <c r="J1592" s="170"/>
      <c r="K1592" s="170"/>
      <c r="L1592" s="170"/>
      <c r="M1592" s="170"/>
      <c r="N1592" s="170"/>
    </row>
    <row r="1593" s="59" customFormat="1" ht="30" customHeight="1">
      <c r="A1593" s="171"/>
      <c r="B1593" s="170"/>
      <c r="C1593" s="171"/>
      <c r="D1593" s="172"/>
      <c r="E1593" s="170"/>
      <c r="F1593" s="170"/>
      <c r="G1593" s="170"/>
      <c r="H1593" s="170"/>
      <c r="I1593" s="170"/>
      <c r="J1593" s="170"/>
      <c r="K1593" s="170"/>
      <c r="L1593" s="170"/>
      <c r="M1593" s="170"/>
      <c r="N1593" s="170"/>
    </row>
    <row r="1594" s="59" customFormat="1" ht="30" customHeight="1">
      <c r="A1594" s="171"/>
      <c r="B1594" s="170"/>
      <c r="C1594" s="171"/>
      <c r="D1594" s="172"/>
      <c r="E1594" s="170"/>
      <c r="F1594" s="170"/>
      <c r="G1594" s="170"/>
      <c r="H1594" s="170"/>
      <c r="I1594" s="170"/>
      <c r="J1594" s="170"/>
      <c r="K1594" s="170"/>
      <c r="L1594" s="170"/>
      <c r="M1594" s="170"/>
      <c r="N1594" s="170"/>
    </row>
    <row r="1595" s="59" customFormat="1" ht="30" customHeight="1">
      <c r="A1595" s="171"/>
      <c r="B1595" s="170"/>
      <c r="C1595" s="171"/>
      <c r="D1595" s="172"/>
      <c r="E1595" s="170"/>
      <c r="F1595" s="170"/>
      <c r="G1595" s="170"/>
      <c r="H1595" s="170"/>
      <c r="I1595" s="170"/>
      <c r="J1595" s="170"/>
      <c r="K1595" s="170"/>
      <c r="L1595" s="170"/>
      <c r="M1595" s="170"/>
      <c r="N1595" s="170"/>
    </row>
    <row r="1596" s="59" customFormat="1" ht="30" customHeight="1">
      <c r="A1596" s="171"/>
      <c r="B1596" s="170"/>
      <c r="C1596" s="171"/>
      <c r="D1596" s="172"/>
      <c r="E1596" s="170"/>
      <c r="F1596" s="170"/>
      <c r="G1596" s="170"/>
      <c r="H1596" s="170"/>
      <c r="I1596" s="170"/>
      <c r="J1596" s="170"/>
      <c r="K1596" s="170"/>
      <c r="L1596" s="170"/>
      <c r="M1596" s="170"/>
      <c r="N1596" s="170"/>
    </row>
    <row r="1597" s="59" customFormat="1" ht="30" customHeight="1">
      <c r="A1597" s="171"/>
      <c r="B1597" s="170"/>
      <c r="C1597" s="171"/>
      <c r="D1597" s="172"/>
      <c r="E1597" s="170"/>
      <c r="F1597" s="170"/>
      <c r="G1597" s="170"/>
      <c r="H1597" s="170"/>
      <c r="I1597" s="170"/>
      <c r="J1597" s="170"/>
      <c r="K1597" s="170"/>
      <c r="L1597" s="170"/>
      <c r="M1597" s="170"/>
      <c r="N1597" s="170"/>
    </row>
    <row r="1598" s="59" customFormat="1" ht="30" customHeight="1">
      <c r="A1598" s="171"/>
      <c r="B1598" s="170"/>
      <c r="C1598" s="171"/>
      <c r="D1598" s="172"/>
      <c r="E1598" s="170"/>
      <c r="F1598" s="170"/>
      <c r="G1598" s="170"/>
      <c r="H1598" s="170"/>
      <c r="I1598" s="170"/>
      <c r="J1598" s="170"/>
      <c r="K1598" s="170"/>
      <c r="L1598" s="170"/>
      <c r="M1598" s="170"/>
      <c r="N1598" s="170"/>
    </row>
    <row r="1599" s="59" customFormat="1" ht="30" customHeight="1">
      <c r="A1599" s="171"/>
      <c r="B1599" s="170"/>
      <c r="C1599" s="171"/>
      <c r="D1599" s="172"/>
      <c r="E1599" s="170"/>
      <c r="F1599" s="170"/>
      <c r="G1599" s="170"/>
      <c r="H1599" s="170"/>
      <c r="I1599" s="170"/>
      <c r="J1599" s="170"/>
      <c r="K1599" s="170"/>
      <c r="L1599" s="170"/>
      <c r="M1599" s="170"/>
      <c r="N1599" s="170"/>
    </row>
    <row r="1600" s="59" customFormat="1" ht="30" customHeight="1">
      <c r="A1600" s="171"/>
      <c r="B1600" s="170"/>
      <c r="C1600" s="171"/>
      <c r="D1600" s="172"/>
      <c r="E1600" s="170"/>
      <c r="F1600" s="170"/>
      <c r="G1600" s="170"/>
      <c r="H1600" s="170"/>
      <c r="I1600" s="170"/>
      <c r="J1600" s="170"/>
      <c r="K1600" s="170"/>
      <c r="L1600" s="170"/>
      <c r="M1600" s="170"/>
      <c r="N1600" s="170"/>
    </row>
    <row r="1601" s="59" customFormat="1" ht="30" customHeight="1">
      <c r="A1601" s="171"/>
      <c r="B1601" s="170"/>
      <c r="C1601" s="171"/>
      <c r="D1601" s="172"/>
      <c r="E1601" s="170"/>
      <c r="F1601" s="170"/>
      <c r="G1601" s="170"/>
      <c r="H1601" s="170"/>
      <c r="I1601" s="170"/>
      <c r="J1601" s="170"/>
      <c r="K1601" s="170"/>
      <c r="L1601" s="170"/>
      <c r="M1601" s="170"/>
      <c r="N1601" s="170"/>
    </row>
    <row r="1602" s="59" customFormat="1" ht="30" customHeight="1">
      <c r="A1602" s="171"/>
      <c r="B1602" s="170"/>
      <c r="C1602" s="171"/>
      <c r="D1602" s="172"/>
      <c r="E1602" s="170"/>
      <c r="F1602" s="170"/>
      <c r="G1602" s="170"/>
      <c r="H1602" s="170"/>
      <c r="I1602" s="170"/>
      <c r="J1602" s="170"/>
      <c r="K1602" s="170"/>
      <c r="L1602" s="170"/>
      <c r="M1602" s="170"/>
      <c r="N1602" s="170"/>
    </row>
    <row r="1603" s="59" customFormat="1" ht="30" customHeight="1">
      <c r="A1603" s="171"/>
      <c r="B1603" s="170"/>
      <c r="C1603" s="171"/>
      <c r="D1603" s="172"/>
      <c r="E1603" s="170"/>
      <c r="F1603" s="170"/>
      <c r="G1603" s="170"/>
      <c r="H1603" s="170"/>
      <c r="I1603" s="170"/>
      <c r="J1603" s="170"/>
      <c r="K1603" s="170"/>
      <c r="L1603" s="170"/>
      <c r="M1603" s="170"/>
      <c r="N1603" s="170"/>
    </row>
    <row r="1604" s="59" customFormat="1" ht="30" customHeight="1">
      <c r="A1604" s="171"/>
      <c r="B1604" s="170"/>
      <c r="C1604" s="171"/>
      <c r="D1604" s="172"/>
      <c r="E1604" s="170"/>
      <c r="F1604" s="170"/>
      <c r="G1604" s="170"/>
      <c r="H1604" s="170"/>
      <c r="I1604" s="170"/>
      <c r="J1604" s="170"/>
      <c r="K1604" s="170"/>
      <c r="L1604" s="170"/>
      <c r="M1604" s="170"/>
      <c r="N1604" s="170"/>
    </row>
    <row r="1605" s="59" customFormat="1" ht="30" customHeight="1">
      <c r="A1605" s="171"/>
      <c r="B1605" s="170"/>
      <c r="C1605" s="171"/>
      <c r="D1605" s="172"/>
      <c r="E1605" s="170"/>
      <c r="F1605" s="170"/>
      <c r="G1605" s="170"/>
      <c r="H1605" s="170"/>
      <c r="I1605" s="170"/>
      <c r="J1605" s="170"/>
      <c r="K1605" s="170"/>
      <c r="L1605" s="170"/>
      <c r="M1605" s="170"/>
      <c r="N1605" s="170"/>
    </row>
    <row r="1606" s="59" customFormat="1" ht="30" customHeight="1">
      <c r="A1606" s="171"/>
      <c r="B1606" s="170"/>
      <c r="C1606" s="171"/>
      <c r="D1606" s="172"/>
      <c r="E1606" s="170"/>
      <c r="F1606" s="170"/>
      <c r="G1606" s="170"/>
      <c r="H1606" s="170"/>
      <c r="I1606" s="170"/>
      <c r="J1606" s="170"/>
      <c r="K1606" s="170"/>
      <c r="L1606" s="170"/>
      <c r="M1606" s="170"/>
      <c r="N1606" s="170"/>
    </row>
    <row r="1607" s="59" customFormat="1" ht="30" customHeight="1">
      <c r="A1607" s="171"/>
      <c r="B1607" s="170"/>
      <c r="C1607" s="171"/>
      <c r="D1607" s="172"/>
      <c r="E1607" s="170"/>
      <c r="F1607" s="170"/>
      <c r="G1607" s="170"/>
      <c r="H1607" s="170"/>
      <c r="I1607" s="170"/>
      <c r="J1607" s="170"/>
      <c r="K1607" s="170"/>
      <c r="L1607" s="170"/>
      <c r="M1607" s="170"/>
      <c r="N1607" s="170"/>
    </row>
    <row r="1608" s="59" customFormat="1" ht="30" customHeight="1">
      <c r="A1608" s="171"/>
      <c r="B1608" s="170"/>
      <c r="C1608" s="171"/>
      <c r="D1608" s="172"/>
      <c r="E1608" s="170"/>
      <c r="F1608" s="170"/>
      <c r="G1608" s="170"/>
      <c r="H1608" s="170"/>
      <c r="I1608" s="170"/>
      <c r="J1608" s="170"/>
      <c r="K1608" s="170"/>
      <c r="L1608" s="170"/>
      <c r="M1608" s="170"/>
      <c r="N1608" s="170"/>
    </row>
    <row r="1609" s="59" customFormat="1" ht="30" customHeight="1">
      <c r="A1609" s="171"/>
      <c r="B1609" s="170"/>
      <c r="C1609" s="171"/>
      <c r="D1609" s="172"/>
      <c r="E1609" s="170"/>
      <c r="F1609" s="170"/>
      <c r="G1609" s="170"/>
      <c r="H1609" s="170"/>
      <c r="I1609" s="170"/>
      <c r="J1609" s="170"/>
      <c r="K1609" s="170"/>
      <c r="L1609" s="170"/>
      <c r="M1609" s="170"/>
      <c r="N1609" s="170"/>
    </row>
    <row r="1610" s="59" customFormat="1" ht="30" customHeight="1">
      <c r="A1610" s="171"/>
      <c r="B1610" s="170"/>
      <c r="C1610" s="171"/>
      <c r="D1610" s="172"/>
      <c r="E1610" s="170"/>
      <c r="F1610" s="170"/>
      <c r="G1610" s="170"/>
      <c r="H1610" s="170"/>
      <c r="I1610" s="170"/>
      <c r="J1610" s="170"/>
      <c r="K1610" s="170"/>
      <c r="L1610" s="170"/>
      <c r="M1610" s="170"/>
      <c r="N1610" s="170"/>
    </row>
    <row r="1611" s="59" customFormat="1" ht="30" customHeight="1">
      <c r="A1611" s="171"/>
      <c r="B1611" s="170"/>
      <c r="C1611" s="171"/>
      <c r="D1611" s="172"/>
      <c r="E1611" s="170"/>
      <c r="F1611" s="170"/>
      <c r="G1611" s="170"/>
      <c r="H1611" s="170"/>
      <c r="I1611" s="170"/>
      <c r="J1611" s="170"/>
      <c r="K1611" s="170"/>
      <c r="L1611" s="170"/>
      <c r="M1611" s="170"/>
      <c r="N1611" s="170"/>
    </row>
    <row r="1612" s="59" customFormat="1" ht="30" customHeight="1">
      <c r="A1612" s="171"/>
      <c r="B1612" s="170"/>
      <c r="C1612" s="171"/>
      <c r="D1612" s="172"/>
      <c r="E1612" s="170"/>
      <c r="F1612" s="170"/>
      <c r="G1612" s="170"/>
      <c r="H1612" s="170"/>
      <c r="I1612" s="170"/>
      <c r="J1612" s="170"/>
      <c r="K1612" s="170"/>
      <c r="L1612" s="170"/>
      <c r="M1612" s="170"/>
      <c r="N1612" s="170"/>
    </row>
    <row r="1613" s="59" customFormat="1" ht="30" customHeight="1">
      <c r="A1613" s="171"/>
      <c r="B1613" s="170"/>
      <c r="C1613" s="171"/>
      <c r="D1613" s="172"/>
      <c r="E1613" s="170"/>
      <c r="F1613" s="170"/>
      <c r="G1613" s="170"/>
      <c r="H1613" s="170"/>
      <c r="I1613" s="170"/>
      <c r="J1613" s="170"/>
      <c r="K1613" s="170"/>
      <c r="L1613" s="170"/>
      <c r="M1613" s="170"/>
      <c r="N1613" s="170"/>
    </row>
    <row r="1614" s="59" customFormat="1" ht="30" customHeight="1">
      <c r="A1614" s="171"/>
      <c r="B1614" s="170"/>
      <c r="C1614" s="171"/>
      <c r="D1614" s="172"/>
      <c r="E1614" s="170"/>
      <c r="F1614" s="170"/>
      <c r="G1614" s="170"/>
      <c r="H1614" s="170"/>
      <c r="I1614" s="170"/>
      <c r="J1614" s="170"/>
      <c r="K1614" s="170"/>
      <c r="L1614" s="170"/>
      <c r="M1614" s="170"/>
      <c r="N1614" s="170"/>
    </row>
    <row r="1615" s="59" customFormat="1" ht="30" customHeight="1">
      <c r="A1615" s="171"/>
      <c r="B1615" s="170"/>
      <c r="C1615" s="171"/>
      <c r="D1615" s="172"/>
      <c r="E1615" s="170"/>
      <c r="F1615" s="170"/>
      <c r="G1615" s="170"/>
      <c r="H1615" s="170"/>
      <c r="I1615" s="170"/>
      <c r="J1615" s="170"/>
      <c r="K1615" s="170"/>
      <c r="L1615" s="170"/>
      <c r="M1615" s="170"/>
      <c r="N1615" s="170"/>
    </row>
    <row r="1616" s="59" customFormat="1" ht="30" customHeight="1">
      <c r="A1616" s="171"/>
      <c r="B1616" s="170"/>
      <c r="C1616" s="171"/>
      <c r="D1616" s="172"/>
      <c r="E1616" s="170"/>
      <c r="F1616" s="170"/>
      <c r="G1616" s="170"/>
      <c r="H1616" s="170"/>
      <c r="I1616" s="170"/>
      <c r="J1616" s="170"/>
      <c r="K1616" s="170"/>
      <c r="L1616" s="170"/>
      <c r="M1616" s="170"/>
      <c r="N1616" s="170"/>
    </row>
    <row r="1617" s="59" customFormat="1" ht="30" customHeight="1">
      <c r="A1617" s="171"/>
      <c r="B1617" s="170"/>
      <c r="C1617" s="171"/>
      <c r="D1617" s="172"/>
      <c r="E1617" s="170"/>
      <c r="F1617" s="170"/>
      <c r="G1617" s="170"/>
      <c r="H1617" s="170"/>
      <c r="I1617" s="170"/>
      <c r="J1617" s="170"/>
      <c r="K1617" s="170"/>
      <c r="L1617" s="170"/>
      <c r="M1617" s="170"/>
      <c r="N1617" s="170"/>
    </row>
    <row r="1618" s="59" customFormat="1" ht="30" customHeight="1">
      <c r="A1618" s="171"/>
      <c r="B1618" s="170"/>
      <c r="C1618" s="171"/>
      <c r="D1618" s="172"/>
      <c r="E1618" s="170"/>
      <c r="F1618" s="170"/>
      <c r="G1618" s="170"/>
      <c r="H1618" s="170"/>
      <c r="I1618" s="170"/>
      <c r="J1618" s="170"/>
      <c r="K1618" s="170"/>
      <c r="L1618" s="170"/>
      <c r="M1618" s="170"/>
      <c r="N1618" s="170"/>
    </row>
    <row r="1619" s="59" customFormat="1" ht="30" customHeight="1">
      <c r="A1619" s="171"/>
      <c r="B1619" s="170"/>
      <c r="C1619" s="171"/>
      <c r="D1619" s="172"/>
      <c r="E1619" s="170"/>
      <c r="F1619" s="170"/>
      <c r="G1619" s="170"/>
      <c r="H1619" s="170"/>
      <c r="I1619" s="170"/>
      <c r="J1619" s="170"/>
      <c r="K1619" s="170"/>
      <c r="L1619" s="170"/>
      <c r="M1619" s="170"/>
      <c r="N1619" s="170"/>
    </row>
    <row r="1620" s="59" customFormat="1" ht="30" customHeight="1">
      <c r="A1620" s="171"/>
      <c r="B1620" s="170"/>
      <c r="C1620" s="171"/>
      <c r="D1620" s="172"/>
      <c r="E1620" s="170"/>
      <c r="F1620" s="170"/>
      <c r="G1620" s="170"/>
      <c r="H1620" s="170"/>
      <c r="I1620" s="170"/>
      <c r="J1620" s="170"/>
      <c r="K1620" s="170"/>
      <c r="L1620" s="170"/>
      <c r="M1620" s="170"/>
      <c r="N1620" s="170"/>
    </row>
    <row r="1621" s="59" customFormat="1" ht="30" customHeight="1">
      <c r="A1621" s="171"/>
      <c r="B1621" s="170"/>
      <c r="C1621" s="171"/>
      <c r="D1621" s="172"/>
      <c r="E1621" s="170"/>
      <c r="F1621" s="170"/>
      <c r="G1621" s="170"/>
      <c r="H1621" s="170"/>
      <c r="I1621" s="170"/>
      <c r="J1621" s="170"/>
      <c r="K1621" s="170"/>
      <c r="L1621" s="170"/>
      <c r="M1621" s="170"/>
      <c r="N1621" s="170"/>
    </row>
    <row r="1622" s="59" customFormat="1" ht="30" customHeight="1">
      <c r="A1622" s="171"/>
      <c r="B1622" s="170"/>
      <c r="C1622" s="171"/>
      <c r="D1622" s="172"/>
      <c r="E1622" s="170"/>
      <c r="F1622" s="170"/>
      <c r="G1622" s="170"/>
      <c r="H1622" s="170"/>
      <c r="I1622" s="170"/>
      <c r="J1622" s="170"/>
      <c r="K1622" s="170"/>
      <c r="L1622" s="170"/>
      <c r="M1622" s="170"/>
      <c r="N1622" s="170"/>
    </row>
    <row r="1623" s="59" customFormat="1" ht="30" customHeight="1">
      <c r="A1623" s="171"/>
      <c r="B1623" s="170"/>
      <c r="C1623" s="171"/>
      <c r="D1623" s="172"/>
      <c r="E1623" s="170"/>
      <c r="F1623" s="170"/>
      <c r="G1623" s="170"/>
      <c r="H1623" s="170"/>
      <c r="I1623" s="170"/>
      <c r="J1623" s="170"/>
      <c r="K1623" s="170"/>
      <c r="L1623" s="170"/>
      <c r="M1623" s="170"/>
      <c r="N1623" s="170"/>
    </row>
    <row r="1624" s="59" customFormat="1" ht="30" customHeight="1">
      <c r="A1624" s="171"/>
      <c r="B1624" s="170"/>
      <c r="C1624" s="171"/>
      <c r="D1624" s="172"/>
      <c r="E1624" s="170"/>
      <c r="F1624" s="170"/>
      <c r="G1624" s="170"/>
      <c r="H1624" s="170"/>
      <c r="I1624" s="170"/>
      <c r="J1624" s="170"/>
      <c r="K1624" s="170"/>
      <c r="L1624" s="170"/>
      <c r="M1624" s="170"/>
      <c r="N1624" s="170"/>
    </row>
    <row r="1625" s="59" customFormat="1" ht="30" customHeight="1">
      <c r="A1625" s="171"/>
      <c r="B1625" s="170"/>
      <c r="C1625" s="171"/>
      <c r="D1625" s="172"/>
      <c r="E1625" s="170"/>
      <c r="F1625" s="170"/>
      <c r="G1625" s="170"/>
      <c r="H1625" s="170"/>
      <c r="I1625" s="170"/>
      <c r="J1625" s="170"/>
      <c r="K1625" s="170"/>
      <c r="L1625" s="170"/>
      <c r="M1625" s="170"/>
      <c r="N1625" s="170"/>
    </row>
    <row r="1626" s="59" customFormat="1" ht="30" customHeight="1">
      <c r="A1626" s="171"/>
      <c r="B1626" s="170"/>
      <c r="C1626" s="171"/>
      <c r="D1626" s="172"/>
      <c r="E1626" s="170"/>
      <c r="F1626" s="170"/>
      <c r="G1626" s="170"/>
      <c r="H1626" s="170"/>
      <c r="I1626" s="170"/>
      <c r="J1626" s="170"/>
      <c r="K1626" s="170"/>
      <c r="L1626" s="170"/>
      <c r="M1626" s="170"/>
      <c r="N1626" s="170"/>
    </row>
    <row r="1627" s="59" customFormat="1" ht="30" customHeight="1">
      <c r="A1627" s="171"/>
      <c r="B1627" s="170"/>
      <c r="C1627" s="171"/>
      <c r="D1627" s="172"/>
      <c r="E1627" s="170"/>
      <c r="F1627" s="170"/>
      <c r="G1627" s="170"/>
      <c r="H1627" s="170"/>
      <c r="I1627" s="170"/>
      <c r="J1627" s="170"/>
      <c r="K1627" s="170"/>
      <c r="L1627" s="170"/>
      <c r="M1627" s="170"/>
      <c r="N1627" s="170"/>
    </row>
    <row r="1628" s="59" customFormat="1" ht="30" customHeight="1">
      <c r="A1628" s="171"/>
      <c r="B1628" s="170"/>
      <c r="C1628" s="171"/>
      <c r="D1628" s="172"/>
      <c r="E1628" s="170"/>
      <c r="F1628" s="170"/>
      <c r="G1628" s="170"/>
      <c r="H1628" s="170"/>
      <c r="I1628" s="170"/>
      <c r="J1628" s="170"/>
      <c r="K1628" s="170"/>
      <c r="L1628" s="170"/>
      <c r="M1628" s="170"/>
      <c r="N1628" s="170"/>
    </row>
    <row r="1629" s="59" customFormat="1" ht="57.75" customHeight="1">
      <c r="A1629" s="171"/>
      <c r="B1629" s="170"/>
      <c r="C1629" s="171"/>
      <c r="D1629" s="172"/>
      <c r="E1629" s="170"/>
      <c r="F1629" s="170"/>
      <c r="G1629" s="170"/>
      <c r="H1629" s="170"/>
      <c r="I1629" s="170"/>
      <c r="J1629" s="170"/>
      <c r="K1629" s="170"/>
      <c r="L1629" s="170"/>
      <c r="M1629" s="170"/>
      <c r="N1629" s="170"/>
    </row>
    <row r="1630" s="59" customFormat="1" ht="30" customHeight="1">
      <c r="A1630" s="171"/>
      <c r="B1630" s="170"/>
      <c r="C1630" s="171"/>
      <c r="D1630" s="172"/>
      <c r="E1630" s="170"/>
      <c r="F1630" s="170"/>
      <c r="G1630" s="170"/>
      <c r="H1630" s="170"/>
      <c r="I1630" s="170"/>
      <c r="J1630" s="170"/>
      <c r="K1630" s="170"/>
      <c r="L1630" s="170"/>
      <c r="M1630" s="170"/>
      <c r="N1630" s="170"/>
    </row>
    <row r="1631" s="59" customFormat="1" ht="30" customHeight="1">
      <c r="A1631" s="171"/>
      <c r="B1631" s="170"/>
      <c r="C1631" s="171"/>
      <c r="D1631" s="172"/>
      <c r="E1631" s="170"/>
      <c r="F1631" s="170"/>
      <c r="G1631" s="170"/>
      <c r="H1631" s="170"/>
      <c r="I1631" s="170"/>
      <c r="J1631" s="170"/>
      <c r="K1631" s="170"/>
      <c r="L1631" s="170"/>
      <c r="M1631" s="170"/>
      <c r="N1631" s="170"/>
    </row>
    <row r="1632" s="59" customFormat="1" ht="30" customHeight="1">
      <c r="A1632" s="171"/>
      <c r="B1632" s="170"/>
      <c r="C1632" s="171"/>
      <c r="D1632" s="172"/>
      <c r="E1632" s="170"/>
      <c r="F1632" s="170"/>
      <c r="G1632" s="170"/>
      <c r="H1632" s="170"/>
      <c r="I1632" s="170"/>
      <c r="J1632" s="170"/>
      <c r="K1632" s="170"/>
      <c r="L1632" s="170"/>
      <c r="M1632" s="170"/>
      <c r="N1632" s="170"/>
    </row>
    <row r="1633" s="59" customFormat="1" ht="30" customHeight="1">
      <c r="A1633" s="171"/>
      <c r="B1633" s="170"/>
      <c r="C1633" s="171"/>
      <c r="D1633" s="172"/>
      <c r="E1633" s="170"/>
      <c r="F1633" s="170"/>
      <c r="G1633" s="170"/>
      <c r="H1633" s="170"/>
      <c r="I1633" s="170"/>
      <c r="J1633" s="170"/>
      <c r="K1633" s="170"/>
      <c r="L1633" s="170"/>
      <c r="M1633" s="170"/>
      <c r="N1633" s="170"/>
    </row>
    <row r="1634" s="59" customFormat="1" ht="30" customHeight="1">
      <c r="A1634" s="171"/>
      <c r="B1634" s="170"/>
      <c r="C1634" s="171"/>
      <c r="D1634" s="172"/>
      <c r="E1634" s="170"/>
      <c r="F1634" s="170"/>
      <c r="G1634" s="170"/>
      <c r="H1634" s="170"/>
      <c r="I1634" s="170"/>
      <c r="J1634" s="170"/>
      <c r="K1634" s="170"/>
      <c r="L1634" s="170"/>
      <c r="M1634" s="170"/>
      <c r="N1634" s="170"/>
    </row>
    <row r="1635" s="59" customFormat="1" ht="30" customHeight="1">
      <c r="A1635" s="171"/>
      <c r="B1635" s="170"/>
      <c r="C1635" s="171"/>
      <c r="D1635" s="172"/>
      <c r="E1635" s="170"/>
      <c r="F1635" s="170"/>
      <c r="G1635" s="170"/>
      <c r="H1635" s="170"/>
      <c r="I1635" s="170"/>
      <c r="J1635" s="170"/>
      <c r="K1635" s="170"/>
      <c r="L1635" s="170"/>
      <c r="M1635" s="170"/>
      <c r="N1635" s="170"/>
    </row>
    <row r="1636" s="59" customFormat="1" ht="30" customHeight="1">
      <c r="A1636" s="171"/>
      <c r="B1636" s="170"/>
      <c r="C1636" s="171"/>
      <c r="D1636" s="172"/>
      <c r="E1636" s="170"/>
      <c r="F1636" s="170"/>
      <c r="G1636" s="170"/>
      <c r="H1636" s="170"/>
      <c r="I1636" s="170"/>
      <c r="J1636" s="170"/>
      <c r="K1636" s="170"/>
      <c r="L1636" s="170"/>
      <c r="M1636" s="170"/>
      <c r="N1636" s="170"/>
    </row>
    <row r="1637" s="59" customFormat="1" ht="30" customHeight="1">
      <c r="A1637" s="171"/>
      <c r="B1637" s="170"/>
      <c r="C1637" s="171"/>
      <c r="D1637" s="172"/>
      <c r="E1637" s="170"/>
      <c r="F1637" s="170"/>
      <c r="G1637" s="170"/>
      <c r="H1637" s="170"/>
      <c r="I1637" s="170"/>
      <c r="J1637" s="170"/>
      <c r="K1637" s="170"/>
      <c r="L1637" s="170"/>
      <c r="M1637" s="170"/>
      <c r="N1637" s="170"/>
    </row>
    <row r="1638" s="59" customFormat="1" ht="30" customHeight="1">
      <c r="A1638" s="171"/>
      <c r="B1638" s="170"/>
      <c r="C1638" s="171"/>
      <c r="D1638" s="172"/>
      <c r="E1638" s="170"/>
      <c r="F1638" s="170"/>
      <c r="G1638" s="170"/>
      <c r="H1638" s="170"/>
      <c r="I1638" s="170"/>
      <c r="J1638" s="170"/>
      <c r="K1638" s="170"/>
      <c r="L1638" s="170"/>
      <c r="M1638" s="170"/>
      <c r="N1638" s="170"/>
    </row>
    <row r="1639" s="59" customFormat="1" ht="30" customHeight="1">
      <c r="A1639" s="171"/>
      <c r="B1639" s="170"/>
      <c r="C1639" s="171"/>
      <c r="D1639" s="172"/>
      <c r="E1639" s="170"/>
      <c r="F1639" s="170"/>
      <c r="G1639" s="170"/>
      <c r="H1639" s="170"/>
      <c r="I1639" s="170"/>
      <c r="J1639" s="170"/>
      <c r="K1639" s="170"/>
      <c r="L1639" s="170"/>
      <c r="M1639" s="170"/>
      <c r="N1639" s="170"/>
    </row>
    <row r="1640" s="59" customFormat="1" ht="30" customHeight="1">
      <c r="A1640" s="171"/>
      <c r="B1640" s="170"/>
      <c r="C1640" s="171"/>
      <c r="D1640" s="172"/>
      <c r="E1640" s="170"/>
      <c r="F1640" s="170"/>
      <c r="G1640" s="170"/>
      <c r="H1640" s="170"/>
      <c r="I1640" s="170"/>
      <c r="J1640" s="170"/>
      <c r="K1640" s="170"/>
      <c r="L1640" s="170"/>
      <c r="M1640" s="170"/>
      <c r="N1640" s="170"/>
    </row>
    <row r="1641" s="59" customFormat="1" ht="30" customHeight="1">
      <c r="A1641" s="171"/>
      <c r="B1641" s="170"/>
      <c r="C1641" s="171"/>
      <c r="D1641" s="172"/>
      <c r="E1641" s="170"/>
      <c r="F1641" s="170"/>
      <c r="G1641" s="170"/>
      <c r="H1641" s="170"/>
      <c r="I1641" s="170"/>
      <c r="J1641" s="170"/>
      <c r="K1641" s="170"/>
      <c r="L1641" s="170"/>
      <c r="M1641" s="170"/>
      <c r="N1641" s="170"/>
    </row>
    <row r="1642" s="59" customFormat="1" ht="30" customHeight="1">
      <c r="A1642" s="171"/>
      <c r="B1642" s="170"/>
      <c r="C1642" s="171"/>
      <c r="D1642" s="172"/>
      <c r="E1642" s="170"/>
      <c r="F1642" s="170"/>
      <c r="G1642" s="170"/>
      <c r="H1642" s="170"/>
      <c r="I1642" s="170"/>
      <c r="J1642" s="170"/>
      <c r="K1642" s="170"/>
      <c r="L1642" s="170"/>
      <c r="M1642" s="170"/>
      <c r="N1642" s="170"/>
    </row>
    <row r="1643" s="59" customFormat="1" ht="30" customHeight="1">
      <c r="A1643" s="171"/>
      <c r="B1643" s="170"/>
      <c r="C1643" s="171"/>
      <c r="D1643" s="172"/>
      <c r="E1643" s="170"/>
      <c r="F1643" s="170"/>
      <c r="G1643" s="170"/>
      <c r="H1643" s="170"/>
      <c r="I1643" s="170"/>
      <c r="J1643" s="170"/>
      <c r="K1643" s="170"/>
      <c r="L1643" s="170"/>
      <c r="M1643" s="170"/>
      <c r="N1643" s="170"/>
    </row>
    <row r="1644" s="59" customFormat="1" ht="30" customHeight="1">
      <c r="A1644" s="171"/>
      <c r="B1644" s="170"/>
      <c r="C1644" s="171"/>
      <c r="D1644" s="172"/>
      <c r="E1644" s="170"/>
      <c r="F1644" s="170"/>
      <c r="G1644" s="170"/>
      <c r="H1644" s="170"/>
      <c r="I1644" s="170"/>
      <c r="J1644" s="170"/>
      <c r="K1644" s="170"/>
      <c r="L1644" s="170"/>
      <c r="M1644" s="170"/>
      <c r="N1644" s="170"/>
    </row>
    <row r="1645" s="59" customFormat="1" ht="30" customHeight="1">
      <c r="A1645" s="171"/>
      <c r="B1645" s="170"/>
      <c r="C1645" s="171"/>
      <c r="D1645" s="172"/>
      <c r="E1645" s="170"/>
      <c r="F1645" s="170"/>
      <c r="G1645" s="170"/>
      <c r="H1645" s="170"/>
      <c r="I1645" s="170"/>
      <c r="J1645" s="170"/>
      <c r="K1645" s="170"/>
      <c r="L1645" s="170"/>
      <c r="M1645" s="170"/>
      <c r="N1645" s="170"/>
    </row>
    <row r="1646" s="59" customFormat="1" ht="30" customHeight="1">
      <c r="A1646" s="171"/>
      <c r="B1646" s="170"/>
      <c r="C1646" s="171"/>
      <c r="D1646" s="172"/>
      <c r="E1646" s="170"/>
      <c r="F1646" s="170"/>
      <c r="G1646" s="170"/>
      <c r="H1646" s="170"/>
      <c r="I1646" s="170"/>
      <c r="J1646" s="170"/>
      <c r="K1646" s="170"/>
      <c r="L1646" s="170"/>
      <c r="M1646" s="170"/>
      <c r="N1646" s="170"/>
    </row>
    <row r="1647" s="59" customFormat="1" ht="30" customHeight="1">
      <c r="A1647" s="171"/>
      <c r="B1647" s="170"/>
      <c r="C1647" s="171"/>
      <c r="D1647" s="172"/>
      <c r="E1647" s="170"/>
      <c r="F1647" s="170"/>
      <c r="G1647" s="170"/>
      <c r="H1647" s="170"/>
      <c r="I1647" s="170"/>
      <c r="J1647" s="170"/>
      <c r="K1647" s="170"/>
      <c r="L1647" s="170"/>
      <c r="M1647" s="170"/>
      <c r="N1647" s="170"/>
    </row>
    <row r="1648" s="59" customFormat="1" ht="30" customHeight="1">
      <c r="A1648" s="171"/>
      <c r="B1648" s="170"/>
      <c r="C1648" s="171"/>
      <c r="D1648" s="172"/>
      <c r="E1648" s="170"/>
      <c r="F1648" s="170"/>
      <c r="G1648" s="170"/>
      <c r="H1648" s="170"/>
      <c r="I1648" s="170"/>
      <c r="J1648" s="170"/>
      <c r="K1648" s="170"/>
      <c r="L1648" s="170"/>
      <c r="M1648" s="170"/>
      <c r="N1648" s="170"/>
    </row>
    <row r="1649" s="59" customFormat="1" ht="30" customHeight="1">
      <c r="A1649" s="171"/>
      <c r="B1649" s="170"/>
      <c r="C1649" s="171"/>
      <c r="D1649" s="172"/>
      <c r="E1649" s="170"/>
      <c r="F1649" s="170"/>
      <c r="G1649" s="170"/>
      <c r="H1649" s="170"/>
      <c r="I1649" s="170"/>
      <c r="J1649" s="170"/>
      <c r="K1649" s="170"/>
      <c r="L1649" s="170"/>
      <c r="M1649" s="170"/>
      <c r="N1649" s="170"/>
    </row>
    <row r="1650" s="59" customFormat="1" ht="30" customHeight="1">
      <c r="A1650" s="171"/>
      <c r="B1650" s="170"/>
      <c r="C1650" s="171"/>
      <c r="D1650" s="172"/>
      <c r="E1650" s="170"/>
      <c r="F1650" s="170"/>
      <c r="G1650" s="170"/>
      <c r="H1650" s="170"/>
      <c r="I1650" s="170"/>
      <c r="J1650" s="170"/>
      <c r="K1650" s="170"/>
      <c r="L1650" s="170"/>
      <c r="M1650" s="170"/>
      <c r="N1650" s="170"/>
    </row>
    <row r="1651" s="59" customFormat="1" ht="30" customHeight="1">
      <c r="A1651" s="171"/>
      <c r="B1651" s="170"/>
      <c r="C1651" s="171"/>
      <c r="D1651" s="172"/>
      <c r="E1651" s="170"/>
      <c r="F1651" s="170"/>
      <c r="G1651" s="170"/>
      <c r="H1651" s="170"/>
      <c r="I1651" s="170"/>
      <c r="J1651" s="170"/>
      <c r="K1651" s="170"/>
      <c r="L1651" s="170"/>
      <c r="M1651" s="170"/>
      <c r="N1651" s="170"/>
    </row>
    <row r="1652" s="59" customFormat="1" ht="30" customHeight="1">
      <c r="A1652" s="171"/>
      <c r="B1652" s="170"/>
      <c r="C1652" s="171"/>
      <c r="D1652" s="172"/>
      <c r="E1652" s="170"/>
      <c r="F1652" s="170"/>
      <c r="G1652" s="170"/>
      <c r="H1652" s="170"/>
      <c r="I1652" s="170"/>
      <c r="J1652" s="170"/>
      <c r="K1652" s="170"/>
      <c r="L1652" s="170"/>
      <c r="M1652" s="170"/>
      <c r="N1652" s="170"/>
    </row>
    <row r="1653" s="59" customFormat="1" ht="30" customHeight="1">
      <c r="A1653" s="171"/>
      <c r="B1653" s="170"/>
      <c r="C1653" s="171"/>
      <c r="D1653" s="172"/>
      <c r="E1653" s="170"/>
      <c r="F1653" s="170"/>
      <c r="G1653" s="170"/>
      <c r="H1653" s="170"/>
      <c r="I1653" s="170"/>
      <c r="J1653" s="170"/>
      <c r="K1653" s="170"/>
      <c r="L1653" s="170"/>
      <c r="M1653" s="170"/>
      <c r="N1653" s="170"/>
    </row>
    <row r="1654" s="59" customFormat="1" ht="30" customHeight="1">
      <c r="A1654" s="171"/>
      <c r="B1654" s="170"/>
      <c r="C1654" s="171"/>
      <c r="D1654" s="172"/>
      <c r="E1654" s="170"/>
      <c r="F1654" s="170"/>
      <c r="G1654" s="170"/>
      <c r="H1654" s="170"/>
      <c r="I1654" s="170"/>
      <c r="J1654" s="170"/>
      <c r="K1654" s="170"/>
      <c r="L1654" s="170"/>
      <c r="M1654" s="170"/>
      <c r="N1654" s="170"/>
    </row>
    <row r="1655" s="59" customFormat="1" ht="30" customHeight="1">
      <c r="A1655" s="171"/>
      <c r="B1655" s="170"/>
      <c r="C1655" s="171"/>
      <c r="D1655" s="172"/>
      <c r="E1655" s="170"/>
      <c r="F1655" s="170"/>
      <c r="G1655" s="170"/>
      <c r="H1655" s="170"/>
      <c r="I1655" s="170"/>
      <c r="J1655" s="170"/>
      <c r="K1655" s="170"/>
      <c r="L1655" s="170"/>
      <c r="M1655" s="170"/>
      <c r="N1655" s="170"/>
    </row>
    <row r="1656" s="59" customFormat="1" ht="30" customHeight="1">
      <c r="A1656" s="171"/>
      <c r="B1656" s="170"/>
      <c r="C1656" s="171"/>
      <c r="D1656" s="172"/>
      <c r="E1656" s="170"/>
      <c r="F1656" s="170"/>
      <c r="G1656" s="170"/>
      <c r="H1656" s="170"/>
      <c r="I1656" s="170"/>
      <c r="J1656" s="170"/>
      <c r="K1656" s="170"/>
      <c r="L1656" s="170"/>
      <c r="M1656" s="170"/>
      <c r="N1656" s="170"/>
    </row>
    <row r="1657" s="59" customFormat="1" ht="30" customHeight="1">
      <c r="A1657" s="171"/>
      <c r="B1657" s="170"/>
      <c r="C1657" s="171"/>
      <c r="D1657" s="172"/>
      <c r="E1657" s="170"/>
      <c r="F1657" s="170"/>
      <c r="G1657" s="170"/>
      <c r="H1657" s="170"/>
      <c r="I1657" s="170"/>
      <c r="J1657" s="170"/>
      <c r="K1657" s="170"/>
      <c r="L1657" s="170"/>
      <c r="M1657" s="170"/>
      <c r="N1657" s="170"/>
    </row>
    <row r="1658" s="59" customFormat="1" ht="30" customHeight="1">
      <c r="A1658" s="171"/>
      <c r="B1658" s="170"/>
      <c r="C1658" s="171"/>
      <c r="D1658" s="172"/>
      <c r="E1658" s="170"/>
      <c r="F1658" s="170"/>
      <c r="G1658" s="170"/>
      <c r="H1658" s="170"/>
      <c r="I1658" s="170"/>
      <c r="J1658" s="170"/>
      <c r="K1658" s="170"/>
      <c r="L1658" s="170"/>
      <c r="M1658" s="170"/>
      <c r="N1658" s="170"/>
    </row>
    <row r="1659" s="59" customFormat="1" ht="30" customHeight="1">
      <c r="A1659" s="171"/>
      <c r="B1659" s="170"/>
      <c r="C1659" s="171"/>
      <c r="D1659" s="172"/>
      <c r="E1659" s="170"/>
      <c r="F1659" s="170"/>
      <c r="G1659" s="170"/>
      <c r="H1659" s="170"/>
      <c r="I1659" s="170"/>
      <c r="J1659" s="170"/>
      <c r="K1659" s="170"/>
      <c r="L1659" s="170"/>
      <c r="M1659" s="170"/>
      <c r="N1659" s="170"/>
    </row>
    <row r="1660" s="59" customFormat="1" ht="30" customHeight="1">
      <c r="A1660" s="171"/>
      <c r="B1660" s="170"/>
      <c r="C1660" s="171"/>
      <c r="D1660" s="172"/>
      <c r="E1660" s="170"/>
      <c r="F1660" s="170"/>
      <c r="G1660" s="170"/>
      <c r="H1660" s="170"/>
      <c r="I1660" s="170"/>
      <c r="J1660" s="170"/>
      <c r="K1660" s="170"/>
      <c r="L1660" s="170"/>
      <c r="M1660" s="170"/>
      <c r="N1660" s="170"/>
    </row>
    <row r="1661" s="59" customFormat="1" ht="30" customHeight="1">
      <c r="A1661" s="171"/>
      <c r="B1661" s="170"/>
      <c r="C1661" s="171"/>
      <c r="D1661" s="172"/>
      <c r="E1661" s="170"/>
      <c r="F1661" s="170"/>
      <c r="G1661" s="170"/>
      <c r="H1661" s="170"/>
      <c r="I1661" s="170"/>
      <c r="J1661" s="170"/>
      <c r="K1661" s="170"/>
      <c r="L1661" s="170"/>
      <c r="M1661" s="170"/>
      <c r="N1661" s="170"/>
    </row>
    <row r="1662" s="59" customFormat="1" ht="30" customHeight="1">
      <c r="A1662" s="171"/>
      <c r="B1662" s="170"/>
      <c r="C1662" s="171"/>
      <c r="D1662" s="172"/>
      <c r="E1662" s="170"/>
      <c r="F1662" s="170"/>
      <c r="G1662" s="170"/>
      <c r="H1662" s="170"/>
      <c r="I1662" s="170"/>
      <c r="J1662" s="170"/>
      <c r="K1662" s="170"/>
      <c r="L1662" s="170"/>
      <c r="M1662" s="170"/>
      <c r="N1662" s="170"/>
    </row>
    <row r="1663" s="59" customFormat="1" ht="30" customHeight="1">
      <c r="A1663" s="171"/>
      <c r="B1663" s="170"/>
      <c r="C1663" s="171"/>
      <c r="D1663" s="172"/>
      <c r="E1663" s="170"/>
      <c r="F1663" s="170"/>
      <c r="G1663" s="170"/>
      <c r="H1663" s="170"/>
      <c r="I1663" s="170"/>
      <c r="J1663" s="170"/>
      <c r="K1663" s="170"/>
      <c r="L1663" s="170"/>
      <c r="M1663" s="170"/>
      <c r="N1663" s="170"/>
    </row>
    <row r="1664" s="59" customFormat="1" ht="30" customHeight="1">
      <c r="A1664" s="171"/>
      <c r="B1664" s="170"/>
      <c r="C1664" s="171"/>
      <c r="D1664" s="172"/>
      <c r="E1664" s="170"/>
      <c r="F1664" s="170"/>
      <c r="G1664" s="170"/>
      <c r="H1664" s="170"/>
      <c r="I1664" s="170"/>
      <c r="J1664" s="170"/>
      <c r="K1664" s="170"/>
      <c r="L1664" s="170"/>
      <c r="M1664" s="170"/>
      <c r="N1664" s="170"/>
    </row>
    <row r="1665" s="59" customFormat="1" ht="30" customHeight="1">
      <c r="A1665" s="171"/>
      <c r="B1665" s="170"/>
      <c r="C1665" s="171"/>
      <c r="D1665" s="172"/>
      <c r="E1665" s="170"/>
      <c r="F1665" s="170"/>
      <c r="G1665" s="170"/>
      <c r="H1665" s="170"/>
      <c r="I1665" s="170"/>
      <c r="J1665" s="170"/>
      <c r="K1665" s="170"/>
      <c r="L1665" s="170"/>
      <c r="M1665" s="170"/>
      <c r="N1665" s="170"/>
    </row>
    <row r="1666" s="59" customFormat="1" ht="30" customHeight="1">
      <c r="A1666" s="171"/>
      <c r="B1666" s="170"/>
      <c r="C1666" s="171"/>
      <c r="D1666" s="172"/>
      <c r="E1666" s="170"/>
      <c r="F1666" s="170"/>
      <c r="G1666" s="170"/>
      <c r="H1666" s="170"/>
      <c r="I1666" s="170"/>
      <c r="J1666" s="170"/>
      <c r="K1666" s="170"/>
      <c r="L1666" s="170"/>
      <c r="M1666" s="170"/>
      <c r="N1666" s="170"/>
    </row>
    <row r="1667" s="59" customFormat="1" ht="30" customHeight="1">
      <c r="A1667" s="171"/>
      <c r="B1667" s="170"/>
      <c r="C1667" s="171"/>
      <c r="D1667" s="172"/>
      <c r="E1667" s="170"/>
      <c r="F1667" s="170"/>
      <c r="G1667" s="170"/>
      <c r="H1667" s="170"/>
      <c r="I1667" s="170"/>
      <c r="J1667" s="170"/>
      <c r="K1667" s="170"/>
      <c r="L1667" s="170"/>
      <c r="M1667" s="170"/>
      <c r="N1667" s="170"/>
    </row>
    <row r="1668" s="59" customFormat="1" ht="52.5" customHeight="1">
      <c r="A1668" s="171"/>
      <c r="B1668" s="170"/>
      <c r="C1668" s="171"/>
      <c r="D1668" s="172"/>
      <c r="E1668" s="170"/>
      <c r="F1668" s="170"/>
      <c r="G1668" s="170"/>
      <c r="H1668" s="170"/>
      <c r="I1668" s="170"/>
      <c r="J1668" s="170"/>
      <c r="K1668" s="170"/>
      <c r="L1668" s="170"/>
      <c r="M1668" s="170"/>
      <c r="N1668" s="170"/>
    </row>
    <row r="1669" s="59" customFormat="1" ht="74.25" customHeight="1">
      <c r="A1669" s="171"/>
      <c r="B1669" s="170"/>
      <c r="C1669" s="171"/>
      <c r="D1669" s="172"/>
      <c r="E1669" s="170"/>
      <c r="F1669" s="170"/>
      <c r="G1669" s="170"/>
      <c r="H1669" s="170"/>
      <c r="I1669" s="170"/>
      <c r="J1669" s="170"/>
      <c r="K1669" s="170"/>
      <c r="L1669" s="170"/>
      <c r="M1669" s="170"/>
      <c r="N1669" s="170"/>
    </row>
    <row r="1670" s="59" customFormat="1" ht="58.5" customHeight="1">
      <c r="A1670" s="171"/>
      <c r="B1670" s="170"/>
      <c r="C1670" s="171"/>
      <c r="D1670" s="172"/>
      <c r="E1670" s="170"/>
      <c r="F1670" s="170"/>
      <c r="G1670" s="170"/>
      <c r="H1670" s="170"/>
      <c r="I1670" s="170"/>
      <c r="J1670" s="170"/>
      <c r="K1670" s="170"/>
      <c r="L1670" s="170"/>
      <c r="M1670" s="170"/>
      <c r="N1670" s="170"/>
    </row>
    <row r="1671" s="59" customFormat="1" ht="30" customHeight="1">
      <c r="A1671" s="171"/>
      <c r="B1671" s="170"/>
      <c r="C1671" s="171"/>
      <c r="D1671" s="172"/>
      <c r="E1671" s="170"/>
      <c r="F1671" s="170"/>
      <c r="G1671" s="170"/>
      <c r="H1671" s="170"/>
      <c r="I1671" s="170"/>
      <c r="J1671" s="170"/>
      <c r="K1671" s="170"/>
      <c r="L1671" s="170"/>
      <c r="M1671" s="170"/>
      <c r="N1671" s="170"/>
    </row>
    <row r="1672" s="59" customFormat="1" ht="30" customHeight="1">
      <c r="A1672" s="171"/>
      <c r="B1672" s="170"/>
      <c r="C1672" s="171"/>
      <c r="D1672" s="172"/>
      <c r="E1672" s="170"/>
      <c r="F1672" s="170"/>
      <c r="G1672" s="170"/>
      <c r="H1672" s="170"/>
      <c r="I1672" s="170"/>
      <c r="J1672" s="170"/>
      <c r="K1672" s="170"/>
      <c r="L1672" s="170"/>
      <c r="M1672" s="170"/>
      <c r="N1672" s="170"/>
    </row>
    <row r="1673" s="59" customFormat="1" ht="30" customHeight="1">
      <c r="A1673" s="171"/>
      <c r="B1673" s="170"/>
      <c r="C1673" s="171"/>
      <c r="D1673" s="172"/>
      <c r="E1673" s="170"/>
      <c r="F1673" s="170"/>
      <c r="G1673" s="170"/>
      <c r="H1673" s="170"/>
      <c r="I1673" s="170"/>
      <c r="J1673" s="170"/>
      <c r="K1673" s="170"/>
      <c r="L1673" s="170"/>
      <c r="M1673" s="170"/>
      <c r="N1673" s="170"/>
    </row>
    <row r="1674" s="59" customFormat="1" ht="30" customHeight="1">
      <c r="A1674" s="171"/>
      <c r="B1674" s="170"/>
      <c r="C1674" s="171"/>
      <c r="D1674" s="172"/>
      <c r="E1674" s="170"/>
      <c r="F1674" s="170"/>
      <c r="G1674" s="170"/>
      <c r="H1674" s="170"/>
      <c r="I1674" s="170"/>
      <c r="J1674" s="170"/>
      <c r="K1674" s="170"/>
      <c r="L1674" s="170"/>
      <c r="M1674" s="170"/>
      <c r="N1674" s="170"/>
    </row>
    <row r="1675" s="59" customFormat="1" ht="30" customHeight="1">
      <c r="A1675" s="171"/>
      <c r="B1675" s="170"/>
      <c r="C1675" s="171"/>
      <c r="D1675" s="172"/>
      <c r="E1675" s="170"/>
      <c r="F1675" s="170"/>
      <c r="G1675" s="170"/>
      <c r="H1675" s="170"/>
      <c r="I1675" s="170"/>
      <c r="J1675" s="170"/>
      <c r="K1675" s="170"/>
      <c r="L1675" s="170"/>
      <c r="M1675" s="170"/>
      <c r="N1675" s="170"/>
    </row>
    <row r="1676" s="59" customFormat="1" ht="30" customHeight="1">
      <c r="A1676" s="171"/>
      <c r="B1676" s="170"/>
      <c r="C1676" s="171"/>
      <c r="D1676" s="172"/>
      <c r="E1676" s="170"/>
      <c r="F1676" s="170"/>
      <c r="G1676" s="170"/>
      <c r="H1676" s="170"/>
      <c r="I1676" s="170"/>
      <c r="J1676" s="170"/>
      <c r="K1676" s="170"/>
      <c r="L1676" s="170"/>
      <c r="M1676" s="170"/>
      <c r="N1676" s="170"/>
    </row>
    <row r="1677" s="59" customFormat="1" ht="30" customHeight="1">
      <c r="A1677" s="171"/>
      <c r="B1677" s="170"/>
      <c r="C1677" s="171"/>
      <c r="D1677" s="172"/>
      <c r="E1677" s="170"/>
      <c r="F1677" s="170"/>
      <c r="G1677" s="170"/>
      <c r="H1677" s="170"/>
      <c r="I1677" s="170"/>
      <c r="J1677" s="170"/>
      <c r="K1677" s="170"/>
      <c r="L1677" s="170"/>
      <c r="M1677" s="170"/>
      <c r="N1677" s="170"/>
    </row>
    <row r="1678" s="59" customFormat="1" ht="30" customHeight="1">
      <c r="A1678" s="171"/>
      <c r="B1678" s="170"/>
      <c r="C1678" s="171"/>
      <c r="D1678" s="172"/>
      <c r="E1678" s="170"/>
      <c r="F1678" s="170"/>
      <c r="G1678" s="170"/>
      <c r="H1678" s="170"/>
      <c r="I1678" s="170"/>
      <c r="J1678" s="170"/>
      <c r="K1678" s="170"/>
      <c r="L1678" s="170"/>
      <c r="M1678" s="170"/>
      <c r="N1678" s="170"/>
    </row>
    <row r="1679" s="59" customFormat="1" ht="30" customHeight="1">
      <c r="A1679" s="171"/>
      <c r="B1679" s="170"/>
      <c r="C1679" s="171"/>
      <c r="D1679" s="172"/>
      <c r="E1679" s="170"/>
      <c r="F1679" s="170"/>
      <c r="G1679" s="170"/>
      <c r="H1679" s="170"/>
      <c r="I1679" s="170"/>
      <c r="J1679" s="170"/>
      <c r="K1679" s="170"/>
      <c r="L1679" s="170"/>
      <c r="M1679" s="170"/>
      <c r="N1679" s="170"/>
    </row>
    <row r="1680" s="59" customFormat="1" ht="30" customHeight="1">
      <c r="A1680" s="171"/>
      <c r="B1680" s="170"/>
      <c r="C1680" s="171"/>
      <c r="D1680" s="172"/>
      <c r="E1680" s="170"/>
      <c r="F1680" s="170"/>
      <c r="G1680" s="170"/>
      <c r="H1680" s="170"/>
      <c r="I1680" s="170"/>
      <c r="J1680" s="170"/>
      <c r="K1680" s="170"/>
      <c r="L1680" s="170"/>
      <c r="M1680" s="170"/>
      <c r="N1680" s="170"/>
    </row>
    <row r="1681" s="59" customFormat="1" ht="30" customHeight="1">
      <c r="A1681" s="171"/>
      <c r="B1681" s="170"/>
      <c r="C1681" s="171"/>
      <c r="D1681" s="172"/>
      <c r="E1681" s="170"/>
      <c r="F1681" s="170"/>
      <c r="G1681" s="170"/>
      <c r="H1681" s="170"/>
      <c r="I1681" s="170"/>
      <c r="J1681" s="170"/>
      <c r="K1681" s="170"/>
      <c r="L1681" s="170"/>
      <c r="M1681" s="170"/>
      <c r="N1681" s="170"/>
    </row>
    <row r="1682" s="59" customFormat="1" ht="30" customHeight="1">
      <c r="A1682" s="171"/>
      <c r="B1682" s="170"/>
      <c r="C1682" s="171"/>
      <c r="D1682" s="172"/>
      <c r="E1682" s="170"/>
      <c r="F1682" s="170"/>
      <c r="G1682" s="170"/>
      <c r="H1682" s="170"/>
      <c r="I1682" s="170"/>
      <c r="J1682" s="170"/>
      <c r="K1682" s="170"/>
      <c r="L1682" s="170"/>
      <c r="M1682" s="170"/>
      <c r="N1682" s="170"/>
    </row>
    <row r="1683" s="59" customFormat="1" ht="30" customHeight="1">
      <c r="A1683" s="171"/>
      <c r="B1683" s="170"/>
      <c r="C1683" s="171"/>
      <c r="D1683" s="172"/>
      <c r="E1683" s="170"/>
      <c r="F1683" s="170"/>
      <c r="G1683" s="170"/>
      <c r="H1683" s="170"/>
      <c r="I1683" s="170"/>
      <c r="J1683" s="170"/>
      <c r="K1683" s="170"/>
      <c r="L1683" s="170"/>
      <c r="M1683" s="170"/>
      <c r="N1683" s="170"/>
    </row>
    <row r="1684" s="59" customFormat="1" ht="30" customHeight="1">
      <c r="A1684" s="171"/>
      <c r="B1684" s="170"/>
      <c r="C1684" s="171"/>
      <c r="D1684" s="172"/>
      <c r="E1684" s="170"/>
      <c r="F1684" s="170"/>
      <c r="G1684" s="170"/>
      <c r="H1684" s="170"/>
      <c r="I1684" s="170"/>
      <c r="J1684" s="170"/>
      <c r="K1684" s="170"/>
      <c r="L1684" s="170"/>
      <c r="M1684" s="170"/>
      <c r="N1684" s="170"/>
    </row>
    <row r="1685" s="59" customFormat="1" ht="30" customHeight="1">
      <c r="A1685" s="171"/>
      <c r="B1685" s="170"/>
      <c r="C1685" s="171"/>
      <c r="D1685" s="172"/>
      <c r="E1685" s="170"/>
      <c r="F1685" s="170"/>
      <c r="G1685" s="170"/>
      <c r="H1685" s="170"/>
      <c r="I1685" s="170"/>
      <c r="J1685" s="170"/>
      <c r="K1685" s="170"/>
      <c r="L1685" s="170"/>
      <c r="M1685" s="170"/>
      <c r="N1685" s="170"/>
    </row>
    <row r="1686" s="59" customFormat="1" ht="30" customHeight="1">
      <c r="A1686" s="171"/>
      <c r="B1686" s="170"/>
      <c r="C1686" s="171"/>
      <c r="D1686" s="172"/>
      <c r="E1686" s="170"/>
      <c r="F1686" s="170"/>
      <c r="G1686" s="170"/>
      <c r="H1686" s="170"/>
      <c r="I1686" s="170"/>
      <c r="J1686" s="170"/>
      <c r="K1686" s="170"/>
      <c r="L1686" s="170"/>
      <c r="M1686" s="170"/>
      <c r="N1686" s="170"/>
    </row>
    <row r="1687" s="59" customFormat="1" ht="30" customHeight="1">
      <c r="A1687" s="171"/>
      <c r="B1687" s="170"/>
      <c r="C1687" s="171"/>
      <c r="D1687" s="172"/>
      <c r="E1687" s="170"/>
      <c r="F1687" s="170"/>
      <c r="G1687" s="170"/>
      <c r="H1687" s="170"/>
      <c r="I1687" s="170"/>
      <c r="J1687" s="170"/>
      <c r="K1687" s="170"/>
      <c r="L1687" s="170"/>
      <c r="M1687" s="170"/>
      <c r="N1687" s="170"/>
    </row>
    <row r="1688" s="59" customFormat="1" ht="30" customHeight="1">
      <c r="A1688" s="171"/>
      <c r="B1688" s="170"/>
      <c r="C1688" s="171"/>
      <c r="D1688" s="172"/>
      <c r="E1688" s="170"/>
      <c r="F1688" s="170"/>
      <c r="G1688" s="170"/>
      <c r="H1688" s="170"/>
      <c r="I1688" s="170"/>
      <c r="J1688" s="170"/>
      <c r="K1688" s="170"/>
      <c r="L1688" s="170"/>
      <c r="M1688" s="170"/>
      <c r="N1688" s="170"/>
    </row>
    <row r="1689" s="59" customFormat="1" ht="30" customHeight="1">
      <c r="A1689" s="171"/>
      <c r="B1689" s="170"/>
      <c r="C1689" s="171"/>
      <c r="D1689" s="172"/>
      <c r="E1689" s="170"/>
      <c r="F1689" s="170"/>
      <c r="G1689" s="170"/>
      <c r="H1689" s="170"/>
      <c r="I1689" s="170"/>
      <c r="J1689" s="170"/>
      <c r="K1689" s="170"/>
      <c r="L1689" s="170"/>
      <c r="M1689" s="170"/>
      <c r="N1689" s="170"/>
    </row>
    <row r="1690" s="59" customFormat="1" ht="30" customHeight="1">
      <c r="A1690" s="171"/>
      <c r="B1690" s="170"/>
      <c r="C1690" s="171"/>
      <c r="D1690" s="172"/>
      <c r="E1690" s="170"/>
      <c r="F1690" s="170"/>
      <c r="G1690" s="170"/>
      <c r="H1690" s="170"/>
      <c r="I1690" s="170"/>
      <c r="J1690" s="170"/>
      <c r="K1690" s="170"/>
      <c r="L1690" s="170"/>
      <c r="M1690" s="170"/>
      <c r="N1690" s="170"/>
    </row>
    <row r="1691" s="59" customFormat="1" ht="30" customHeight="1">
      <c r="A1691" s="171"/>
      <c r="B1691" s="170"/>
      <c r="C1691" s="171"/>
      <c r="D1691" s="172"/>
      <c r="E1691" s="170"/>
      <c r="F1691" s="170"/>
      <c r="G1691" s="170"/>
      <c r="H1691" s="170"/>
      <c r="I1691" s="170"/>
      <c r="J1691" s="170"/>
      <c r="K1691" s="170"/>
      <c r="L1691" s="170"/>
      <c r="M1691" s="170"/>
      <c r="N1691" s="170"/>
    </row>
    <row r="1692" s="59" customFormat="1" ht="30" customHeight="1">
      <c r="A1692" s="171"/>
      <c r="B1692" s="170"/>
      <c r="C1692" s="171"/>
      <c r="D1692" s="172"/>
      <c r="E1692" s="170"/>
      <c r="F1692" s="170"/>
      <c r="G1692" s="170"/>
      <c r="H1692" s="170"/>
      <c r="I1692" s="170"/>
      <c r="J1692" s="170"/>
      <c r="K1692" s="170"/>
      <c r="L1692" s="170"/>
      <c r="M1692" s="170"/>
      <c r="N1692" s="170"/>
    </row>
    <row r="1693" s="59" customFormat="1" ht="30" customHeight="1">
      <c r="A1693" s="171"/>
      <c r="B1693" s="170"/>
      <c r="C1693" s="171"/>
      <c r="D1693" s="172"/>
      <c r="E1693" s="170"/>
      <c r="F1693" s="170"/>
      <c r="G1693" s="170"/>
      <c r="H1693" s="170"/>
      <c r="I1693" s="170"/>
      <c r="J1693" s="170"/>
      <c r="K1693" s="170"/>
      <c r="L1693" s="170"/>
      <c r="M1693" s="170"/>
      <c r="N1693" s="170"/>
    </row>
    <row r="1694" s="59" customFormat="1" ht="30" customHeight="1">
      <c r="A1694" s="171"/>
      <c r="B1694" s="170"/>
      <c r="C1694" s="171"/>
      <c r="D1694" s="172"/>
      <c r="E1694" s="170"/>
      <c r="F1694" s="170"/>
      <c r="G1694" s="170"/>
      <c r="H1694" s="170"/>
      <c r="I1694" s="170"/>
      <c r="J1694" s="170"/>
      <c r="K1694" s="170"/>
      <c r="L1694" s="170"/>
      <c r="M1694" s="170"/>
      <c r="N1694" s="170"/>
    </row>
    <row r="1695" s="59" customFormat="1" ht="30" customHeight="1">
      <c r="A1695" s="171"/>
      <c r="B1695" s="170"/>
      <c r="C1695" s="171"/>
      <c r="D1695" s="172"/>
      <c r="E1695" s="170"/>
      <c r="F1695" s="170"/>
      <c r="G1695" s="170"/>
      <c r="H1695" s="170"/>
      <c r="I1695" s="170"/>
      <c r="J1695" s="170"/>
      <c r="K1695" s="170"/>
      <c r="L1695" s="170"/>
      <c r="M1695" s="170"/>
      <c r="N1695" s="170"/>
    </row>
    <row r="1696" s="59" customFormat="1" ht="30" customHeight="1">
      <c r="A1696" s="171"/>
      <c r="B1696" s="170"/>
      <c r="C1696" s="171"/>
      <c r="D1696" s="172"/>
      <c r="E1696" s="170"/>
      <c r="F1696" s="170"/>
      <c r="G1696" s="170"/>
      <c r="H1696" s="170"/>
      <c r="I1696" s="170"/>
      <c r="J1696" s="170"/>
      <c r="K1696" s="170"/>
      <c r="L1696" s="170"/>
      <c r="M1696" s="170"/>
      <c r="N1696" s="170"/>
    </row>
    <row r="1697" s="59" customFormat="1" ht="30" customHeight="1">
      <c r="A1697" s="171"/>
      <c r="B1697" s="170"/>
      <c r="C1697" s="171"/>
      <c r="D1697" s="172"/>
      <c r="E1697" s="170"/>
      <c r="F1697" s="170"/>
      <c r="G1697" s="170"/>
      <c r="H1697" s="170"/>
      <c r="I1697" s="170"/>
      <c r="J1697" s="170"/>
      <c r="K1697" s="170"/>
      <c r="L1697" s="170"/>
      <c r="M1697" s="170"/>
      <c r="N1697" s="170"/>
    </row>
    <row r="1698" s="59" customFormat="1" ht="30" customHeight="1">
      <c r="A1698" s="171"/>
      <c r="B1698" s="170"/>
      <c r="C1698" s="171"/>
      <c r="D1698" s="172"/>
      <c r="E1698" s="170"/>
      <c r="F1698" s="170"/>
      <c r="G1698" s="170"/>
      <c r="H1698" s="170"/>
      <c r="I1698" s="170"/>
      <c r="J1698" s="170"/>
      <c r="K1698" s="170"/>
      <c r="L1698" s="170"/>
      <c r="M1698" s="170"/>
      <c r="N1698" s="170"/>
    </row>
    <row r="1699" s="59" customFormat="1" ht="30" customHeight="1">
      <c r="A1699" s="171"/>
      <c r="B1699" s="170"/>
      <c r="C1699" s="171"/>
      <c r="D1699" s="172"/>
      <c r="E1699" s="170"/>
      <c r="F1699" s="170"/>
      <c r="G1699" s="170"/>
      <c r="H1699" s="170"/>
      <c r="I1699" s="170"/>
      <c r="J1699" s="170"/>
      <c r="K1699" s="170"/>
      <c r="L1699" s="170"/>
      <c r="M1699" s="170"/>
      <c r="N1699" s="170"/>
    </row>
    <row r="1700" s="59" customFormat="1" ht="30" customHeight="1">
      <c r="A1700" s="171"/>
      <c r="B1700" s="170"/>
      <c r="C1700" s="171"/>
      <c r="D1700" s="172"/>
      <c r="E1700" s="170"/>
      <c r="F1700" s="170"/>
      <c r="G1700" s="170"/>
      <c r="H1700" s="170"/>
      <c r="I1700" s="170"/>
      <c r="J1700" s="170"/>
      <c r="K1700" s="170"/>
      <c r="L1700" s="170"/>
      <c r="M1700" s="170"/>
      <c r="N1700" s="170"/>
    </row>
    <row r="1701" s="59" customFormat="1" ht="30" customHeight="1">
      <c r="A1701" s="171"/>
      <c r="B1701" s="170"/>
      <c r="C1701" s="171"/>
      <c r="D1701" s="172"/>
      <c r="E1701" s="170"/>
      <c r="F1701" s="170"/>
      <c r="G1701" s="170"/>
      <c r="H1701" s="170"/>
      <c r="I1701" s="170"/>
      <c r="J1701" s="170"/>
      <c r="K1701" s="170"/>
      <c r="L1701" s="170"/>
      <c r="M1701" s="170"/>
      <c r="N1701" s="170"/>
    </row>
    <row r="1702" s="59" customFormat="1" ht="30" customHeight="1">
      <c r="A1702" s="171"/>
      <c r="B1702" s="170"/>
      <c r="C1702" s="171"/>
      <c r="D1702" s="172"/>
      <c r="E1702" s="170"/>
      <c r="F1702" s="170"/>
      <c r="G1702" s="170"/>
      <c r="H1702" s="170"/>
      <c r="I1702" s="170"/>
      <c r="J1702" s="170"/>
      <c r="K1702" s="170"/>
      <c r="L1702" s="170"/>
      <c r="M1702" s="170"/>
      <c r="N1702" s="170"/>
    </row>
    <row r="1703" s="59" customFormat="1" ht="30" customHeight="1">
      <c r="A1703" s="171"/>
      <c r="B1703" s="170"/>
      <c r="C1703" s="171"/>
      <c r="D1703" s="172"/>
      <c r="E1703" s="170"/>
      <c r="F1703" s="170"/>
      <c r="G1703" s="170"/>
      <c r="H1703" s="170"/>
      <c r="I1703" s="170"/>
      <c r="J1703" s="170"/>
      <c r="K1703" s="170"/>
      <c r="L1703" s="170"/>
      <c r="M1703" s="170"/>
      <c r="N1703" s="170"/>
    </row>
    <row r="1704" s="59" customFormat="1" ht="30" customHeight="1">
      <c r="A1704" s="171"/>
      <c r="B1704" s="170"/>
      <c r="C1704" s="171"/>
      <c r="D1704" s="172"/>
      <c r="E1704" s="170"/>
      <c r="F1704" s="170"/>
      <c r="G1704" s="170"/>
      <c r="H1704" s="170"/>
      <c r="I1704" s="170"/>
      <c r="J1704" s="170"/>
      <c r="K1704" s="170"/>
      <c r="L1704" s="170"/>
      <c r="M1704" s="170"/>
      <c r="N1704" s="170"/>
    </row>
    <row r="1705" s="59" customFormat="1" ht="30" customHeight="1">
      <c r="A1705" s="171"/>
      <c r="B1705" s="170"/>
      <c r="C1705" s="171"/>
      <c r="D1705" s="172"/>
      <c r="E1705" s="170"/>
      <c r="F1705" s="170"/>
      <c r="G1705" s="170"/>
      <c r="H1705" s="170"/>
      <c r="I1705" s="170"/>
      <c r="J1705" s="170"/>
      <c r="K1705" s="170"/>
      <c r="L1705" s="170"/>
      <c r="M1705" s="170"/>
      <c r="N1705" s="170"/>
    </row>
    <row r="1706" s="59" customFormat="1" ht="30" customHeight="1">
      <c r="A1706" s="171"/>
      <c r="B1706" s="170"/>
      <c r="C1706" s="171"/>
      <c r="D1706" s="172"/>
      <c r="E1706" s="170"/>
      <c r="F1706" s="170"/>
      <c r="G1706" s="170"/>
      <c r="H1706" s="170"/>
      <c r="I1706" s="170"/>
      <c r="J1706" s="170"/>
      <c r="K1706" s="170"/>
      <c r="L1706" s="170"/>
      <c r="M1706" s="170"/>
      <c r="N1706" s="170"/>
    </row>
    <row r="1707" s="59" customFormat="1" ht="30" customHeight="1">
      <c r="A1707" s="171"/>
      <c r="B1707" s="170"/>
      <c r="C1707" s="171"/>
      <c r="D1707" s="172"/>
      <c r="E1707" s="170"/>
      <c r="F1707" s="170"/>
      <c r="G1707" s="170"/>
      <c r="H1707" s="170"/>
      <c r="I1707" s="170"/>
      <c r="J1707" s="170"/>
      <c r="K1707" s="170"/>
      <c r="L1707" s="170"/>
      <c r="M1707" s="170"/>
      <c r="N1707" s="170"/>
    </row>
    <row r="1708" s="59" customFormat="1" ht="30" customHeight="1">
      <c r="A1708" s="171"/>
      <c r="B1708" s="170"/>
      <c r="C1708" s="171"/>
      <c r="D1708" s="172"/>
      <c r="E1708" s="170"/>
      <c r="F1708" s="170"/>
      <c r="G1708" s="170"/>
      <c r="H1708" s="170"/>
      <c r="I1708" s="170"/>
      <c r="J1708" s="170"/>
      <c r="K1708" s="170"/>
      <c r="L1708" s="170"/>
      <c r="M1708" s="170"/>
      <c r="N1708" s="170"/>
    </row>
    <row r="1709" s="59" customFormat="1" ht="30" customHeight="1">
      <c r="A1709" s="171"/>
      <c r="B1709" s="170"/>
      <c r="C1709" s="171"/>
      <c r="D1709" s="172"/>
      <c r="E1709" s="170"/>
      <c r="F1709" s="170"/>
      <c r="G1709" s="170"/>
      <c r="H1709" s="170"/>
      <c r="I1709" s="170"/>
      <c r="J1709" s="170"/>
      <c r="K1709" s="170"/>
      <c r="L1709" s="170"/>
      <c r="M1709" s="170"/>
      <c r="N1709" s="170"/>
    </row>
    <row r="1710" s="59" customFormat="1" ht="30" customHeight="1">
      <c r="A1710" s="171"/>
      <c r="B1710" s="170"/>
      <c r="C1710" s="171"/>
      <c r="D1710" s="172"/>
      <c r="E1710" s="170"/>
      <c r="F1710" s="170"/>
      <c r="G1710" s="170"/>
      <c r="H1710" s="170"/>
      <c r="I1710" s="170"/>
      <c r="J1710" s="170"/>
      <c r="K1710" s="170"/>
      <c r="L1710" s="170"/>
      <c r="M1710" s="170"/>
      <c r="N1710" s="170"/>
    </row>
    <row r="1711" s="59" customFormat="1" ht="30" customHeight="1">
      <c r="A1711" s="171"/>
      <c r="B1711" s="170"/>
      <c r="C1711" s="171"/>
      <c r="D1711" s="172"/>
      <c r="E1711" s="170"/>
      <c r="F1711" s="170"/>
      <c r="G1711" s="170"/>
      <c r="H1711" s="170"/>
      <c r="I1711" s="170"/>
      <c r="J1711" s="170"/>
      <c r="K1711" s="170"/>
      <c r="L1711" s="170"/>
      <c r="M1711" s="170"/>
      <c r="N1711" s="170"/>
    </row>
    <row r="1712" s="59" customFormat="1" ht="30" customHeight="1">
      <c r="A1712" s="171"/>
      <c r="B1712" s="170"/>
      <c r="C1712" s="171"/>
      <c r="D1712" s="172"/>
      <c r="E1712" s="170"/>
      <c r="F1712" s="170"/>
      <c r="G1712" s="170"/>
      <c r="H1712" s="170"/>
      <c r="I1712" s="170"/>
      <c r="J1712" s="170"/>
      <c r="K1712" s="170"/>
      <c r="L1712" s="170"/>
      <c r="M1712" s="170"/>
      <c r="N1712" s="170"/>
    </row>
    <row r="1713" s="59" customFormat="1" ht="30" customHeight="1">
      <c r="A1713" s="171"/>
      <c r="B1713" s="170"/>
      <c r="C1713" s="171"/>
      <c r="D1713" s="172"/>
      <c r="E1713" s="170"/>
      <c r="F1713" s="170"/>
      <c r="G1713" s="170"/>
      <c r="H1713" s="170"/>
      <c r="I1713" s="170"/>
      <c r="J1713" s="170"/>
      <c r="K1713" s="170"/>
      <c r="L1713" s="170"/>
      <c r="M1713" s="170"/>
      <c r="N1713" s="170"/>
    </row>
    <row r="1714" s="59" customFormat="1" ht="30" customHeight="1">
      <c r="A1714" s="171"/>
      <c r="B1714" s="170"/>
      <c r="C1714" s="171"/>
      <c r="D1714" s="172"/>
      <c r="E1714" s="170"/>
      <c r="F1714" s="170"/>
      <c r="G1714" s="170"/>
      <c r="H1714" s="170"/>
      <c r="I1714" s="170"/>
      <c r="J1714" s="170"/>
      <c r="K1714" s="170"/>
      <c r="L1714" s="170"/>
      <c r="M1714" s="170"/>
      <c r="N1714" s="170"/>
    </row>
    <row r="1715" s="59" customFormat="1" ht="30" customHeight="1">
      <c r="A1715" s="171"/>
      <c r="B1715" s="170"/>
      <c r="C1715" s="171"/>
      <c r="D1715" s="172"/>
      <c r="E1715" s="170"/>
      <c r="F1715" s="170"/>
      <c r="G1715" s="170"/>
      <c r="H1715" s="170"/>
      <c r="I1715" s="170"/>
      <c r="J1715" s="170"/>
      <c r="K1715" s="170"/>
      <c r="L1715" s="170"/>
      <c r="M1715" s="170"/>
      <c r="N1715" s="170"/>
    </row>
    <row r="1716" s="59" customFormat="1" ht="30" customHeight="1">
      <c r="A1716" s="171"/>
      <c r="B1716" s="170"/>
      <c r="C1716" s="171"/>
      <c r="D1716" s="172"/>
      <c r="E1716" s="170"/>
      <c r="F1716" s="170"/>
      <c r="G1716" s="170"/>
      <c r="H1716" s="170"/>
      <c r="I1716" s="170"/>
      <c r="J1716" s="170"/>
      <c r="K1716" s="170"/>
      <c r="L1716" s="170"/>
      <c r="M1716" s="170"/>
      <c r="N1716" s="170"/>
    </row>
    <row r="1717" s="59" customFormat="1" ht="30" customHeight="1">
      <c r="A1717" s="171"/>
      <c r="B1717" s="170"/>
      <c r="C1717" s="171"/>
      <c r="D1717" s="172"/>
      <c r="E1717" s="170"/>
      <c r="F1717" s="170"/>
      <c r="G1717" s="170"/>
      <c r="H1717" s="170"/>
      <c r="I1717" s="170"/>
      <c r="J1717" s="170"/>
      <c r="K1717" s="170"/>
      <c r="L1717" s="170"/>
      <c r="M1717" s="170"/>
      <c r="N1717" s="170"/>
    </row>
    <row r="1718" s="59" customFormat="1" ht="30" customHeight="1">
      <c r="A1718" s="171"/>
      <c r="B1718" s="170"/>
      <c r="C1718" s="171"/>
      <c r="D1718" s="172"/>
      <c r="E1718" s="170"/>
      <c r="F1718" s="170"/>
      <c r="G1718" s="170"/>
      <c r="H1718" s="170"/>
      <c r="I1718" s="170"/>
      <c r="J1718" s="170"/>
      <c r="K1718" s="170"/>
      <c r="L1718" s="170"/>
      <c r="M1718" s="170"/>
      <c r="N1718" s="170"/>
    </row>
    <row r="1719" s="59" customFormat="1" ht="30" customHeight="1">
      <c r="A1719" s="171"/>
      <c r="B1719" s="170"/>
      <c r="C1719" s="171"/>
      <c r="D1719" s="172"/>
      <c r="E1719" s="170"/>
      <c r="F1719" s="170"/>
      <c r="G1719" s="170"/>
      <c r="H1719" s="170"/>
      <c r="I1719" s="170"/>
      <c r="J1719" s="170"/>
      <c r="K1719" s="170"/>
      <c r="L1719" s="170"/>
      <c r="M1719" s="170"/>
      <c r="N1719" s="170"/>
    </row>
    <row r="1720" s="59" customFormat="1" ht="30" customHeight="1">
      <c r="A1720" s="171"/>
      <c r="B1720" s="170"/>
      <c r="C1720" s="171"/>
      <c r="D1720" s="172"/>
      <c r="E1720" s="170"/>
      <c r="F1720" s="170"/>
      <c r="G1720" s="170"/>
      <c r="H1720" s="170"/>
      <c r="I1720" s="170"/>
      <c r="J1720" s="170"/>
      <c r="K1720" s="170"/>
      <c r="L1720" s="170"/>
      <c r="M1720" s="170"/>
      <c r="N1720" s="170"/>
    </row>
    <row r="1721" s="59" customFormat="1" ht="30" customHeight="1">
      <c r="A1721" s="171"/>
      <c r="B1721" s="170"/>
      <c r="C1721" s="171"/>
      <c r="D1721" s="172"/>
      <c r="E1721" s="170"/>
      <c r="F1721" s="170"/>
      <c r="G1721" s="170"/>
      <c r="H1721" s="170"/>
      <c r="I1721" s="170"/>
      <c r="J1721" s="170"/>
      <c r="K1721" s="170"/>
      <c r="L1721" s="170"/>
      <c r="M1721" s="170"/>
      <c r="N1721" s="170"/>
    </row>
    <row r="1722" s="59" customFormat="1" ht="30" customHeight="1">
      <c r="A1722" s="171"/>
      <c r="B1722" s="170"/>
      <c r="C1722" s="171"/>
      <c r="D1722" s="172"/>
      <c r="E1722" s="170"/>
      <c r="F1722" s="170"/>
      <c r="G1722" s="170"/>
      <c r="H1722" s="170"/>
      <c r="I1722" s="170"/>
      <c r="J1722" s="170"/>
      <c r="K1722" s="170"/>
      <c r="L1722" s="170"/>
      <c r="M1722" s="170"/>
      <c r="N1722" s="170"/>
    </row>
    <row r="1723" s="59" customFormat="1" ht="30" customHeight="1">
      <c r="A1723" s="171"/>
      <c r="B1723" s="170"/>
      <c r="C1723" s="171"/>
      <c r="D1723" s="172"/>
      <c r="E1723" s="170"/>
      <c r="F1723" s="170"/>
      <c r="G1723" s="170"/>
      <c r="H1723" s="170"/>
      <c r="I1723" s="170"/>
      <c r="J1723" s="170"/>
      <c r="K1723" s="170"/>
      <c r="L1723" s="170"/>
      <c r="M1723" s="170"/>
      <c r="N1723" s="170"/>
    </row>
    <row r="1724" s="59" customFormat="1" ht="30" customHeight="1">
      <c r="A1724" s="171"/>
      <c r="B1724" s="170"/>
      <c r="C1724" s="171"/>
      <c r="D1724" s="172"/>
      <c r="E1724" s="170"/>
      <c r="F1724" s="170"/>
      <c r="G1724" s="170"/>
      <c r="H1724" s="170"/>
      <c r="I1724" s="170"/>
      <c r="J1724" s="170"/>
      <c r="K1724" s="170"/>
      <c r="L1724" s="170"/>
      <c r="M1724" s="170"/>
      <c r="N1724" s="170"/>
    </row>
    <row r="1725" s="59" customFormat="1" ht="65.25" customHeight="1">
      <c r="A1725" s="171"/>
      <c r="B1725" s="170"/>
      <c r="C1725" s="171"/>
      <c r="D1725" s="172"/>
      <c r="E1725" s="170"/>
      <c r="F1725" s="170"/>
      <c r="G1725" s="170"/>
      <c r="H1725" s="170"/>
      <c r="I1725" s="170"/>
      <c r="J1725" s="170"/>
      <c r="K1725" s="170"/>
      <c r="L1725" s="170"/>
      <c r="M1725" s="170"/>
      <c r="N1725" s="170"/>
    </row>
    <row r="1726" s="59" customFormat="1" ht="30" customHeight="1">
      <c r="A1726" s="171"/>
      <c r="B1726" s="170"/>
      <c r="C1726" s="171"/>
      <c r="D1726" s="172"/>
      <c r="E1726" s="170"/>
      <c r="F1726" s="170"/>
      <c r="G1726" s="170"/>
      <c r="H1726" s="170"/>
      <c r="I1726" s="170"/>
      <c r="J1726" s="170"/>
      <c r="K1726" s="170"/>
      <c r="L1726" s="170"/>
      <c r="M1726" s="170"/>
      <c r="N1726" s="170"/>
    </row>
    <row r="1727" s="59" customFormat="1" ht="30" customHeight="1">
      <c r="A1727" s="171"/>
      <c r="B1727" s="170"/>
      <c r="C1727" s="171"/>
      <c r="D1727" s="172"/>
      <c r="E1727" s="170"/>
      <c r="F1727" s="170"/>
      <c r="G1727" s="170"/>
      <c r="H1727" s="170"/>
      <c r="I1727" s="170"/>
      <c r="J1727" s="170"/>
      <c r="K1727" s="170"/>
      <c r="L1727" s="170"/>
      <c r="M1727" s="170"/>
      <c r="N1727" s="170"/>
    </row>
    <row r="1728" s="59" customFormat="1" ht="30" customHeight="1">
      <c r="A1728" s="171"/>
      <c r="B1728" s="170"/>
      <c r="C1728" s="171"/>
      <c r="D1728" s="172"/>
      <c r="E1728" s="170"/>
      <c r="F1728" s="170"/>
      <c r="G1728" s="170"/>
      <c r="H1728" s="170"/>
      <c r="I1728" s="170"/>
      <c r="J1728" s="170"/>
      <c r="K1728" s="170"/>
      <c r="L1728" s="170"/>
      <c r="M1728" s="170"/>
      <c r="N1728" s="170"/>
    </row>
    <row r="1729" s="59" customFormat="1" ht="30" customHeight="1">
      <c r="A1729" s="171"/>
      <c r="B1729" s="170"/>
      <c r="C1729" s="171"/>
      <c r="D1729" s="172"/>
      <c r="E1729" s="170"/>
      <c r="F1729" s="170"/>
      <c r="G1729" s="170"/>
      <c r="H1729" s="170"/>
      <c r="I1729" s="170"/>
      <c r="J1729" s="170"/>
      <c r="K1729" s="170"/>
      <c r="L1729" s="170"/>
      <c r="M1729" s="170"/>
      <c r="N1729" s="170"/>
    </row>
    <row r="1730" s="59" customFormat="1" ht="30" customHeight="1">
      <c r="A1730" s="171"/>
      <c r="B1730" s="170"/>
      <c r="C1730" s="171"/>
      <c r="D1730" s="172"/>
      <c r="E1730" s="170"/>
      <c r="F1730" s="170"/>
      <c r="G1730" s="170"/>
      <c r="H1730" s="170"/>
      <c r="I1730" s="170"/>
      <c r="J1730" s="170"/>
      <c r="K1730" s="170"/>
      <c r="L1730" s="170"/>
      <c r="M1730" s="170"/>
      <c r="N1730" s="170"/>
    </row>
    <row r="1731" s="59" customFormat="1" ht="30" customHeight="1">
      <c r="A1731" s="171"/>
      <c r="B1731" s="170"/>
      <c r="C1731" s="171"/>
      <c r="D1731" s="172"/>
      <c r="E1731" s="170"/>
      <c r="F1731" s="170"/>
      <c r="G1731" s="170"/>
      <c r="H1731" s="170"/>
      <c r="I1731" s="170"/>
      <c r="J1731" s="170"/>
      <c r="K1731" s="170"/>
      <c r="L1731" s="170"/>
      <c r="M1731" s="170"/>
      <c r="N1731" s="170"/>
    </row>
    <row r="1732" s="59" customFormat="1" ht="30" customHeight="1">
      <c r="A1732" s="171"/>
      <c r="B1732" s="170"/>
      <c r="C1732" s="171"/>
      <c r="D1732" s="172"/>
      <c r="E1732" s="170"/>
      <c r="F1732" s="170"/>
      <c r="G1732" s="170"/>
      <c r="H1732" s="170"/>
      <c r="I1732" s="170"/>
      <c r="J1732" s="170"/>
      <c r="K1732" s="170"/>
      <c r="L1732" s="170"/>
      <c r="M1732" s="170"/>
      <c r="N1732" s="170"/>
    </row>
    <row r="1733" s="59" customFormat="1" ht="30" customHeight="1">
      <c r="A1733" s="171"/>
      <c r="B1733" s="170"/>
      <c r="C1733" s="171"/>
      <c r="D1733" s="172"/>
      <c r="E1733" s="170"/>
      <c r="F1733" s="170"/>
      <c r="G1733" s="170"/>
      <c r="H1733" s="170"/>
      <c r="I1733" s="170"/>
      <c r="J1733" s="170"/>
      <c r="K1733" s="170"/>
      <c r="L1733" s="170"/>
      <c r="M1733" s="170"/>
      <c r="N1733" s="170"/>
    </row>
    <row r="1734" s="59" customFormat="1" ht="30" customHeight="1">
      <c r="A1734" s="171"/>
      <c r="B1734" s="170"/>
      <c r="C1734" s="171"/>
      <c r="D1734" s="172"/>
      <c r="E1734" s="170"/>
      <c r="F1734" s="170"/>
      <c r="G1734" s="170"/>
      <c r="H1734" s="170"/>
      <c r="I1734" s="170"/>
      <c r="J1734" s="170"/>
      <c r="K1734" s="170"/>
      <c r="L1734" s="170"/>
      <c r="M1734" s="170"/>
      <c r="N1734" s="170"/>
    </row>
    <row r="1735" s="59" customFormat="1" ht="30" customHeight="1">
      <c r="A1735" s="171"/>
      <c r="B1735" s="170"/>
      <c r="C1735" s="171"/>
      <c r="D1735" s="172"/>
      <c r="E1735" s="170"/>
      <c r="F1735" s="170"/>
      <c r="G1735" s="170"/>
      <c r="H1735" s="170"/>
      <c r="I1735" s="170"/>
      <c r="J1735" s="170"/>
      <c r="K1735" s="170"/>
      <c r="L1735" s="170"/>
      <c r="M1735" s="170"/>
      <c r="N1735" s="170"/>
    </row>
    <row r="1736" s="59" customFormat="1" ht="30" customHeight="1">
      <c r="A1736" s="171"/>
      <c r="B1736" s="170"/>
      <c r="C1736" s="171"/>
      <c r="D1736" s="172"/>
      <c r="E1736" s="170"/>
      <c r="F1736" s="170"/>
      <c r="G1736" s="170"/>
      <c r="H1736" s="170"/>
      <c r="I1736" s="170"/>
      <c r="J1736" s="170"/>
      <c r="K1736" s="170"/>
      <c r="L1736" s="170"/>
      <c r="M1736" s="170"/>
      <c r="N1736" s="170"/>
    </row>
    <row r="1737" s="59" customFormat="1" ht="30" customHeight="1">
      <c r="A1737" s="171"/>
      <c r="B1737" s="170"/>
      <c r="C1737" s="171"/>
      <c r="D1737" s="172"/>
      <c r="E1737" s="170"/>
      <c r="F1737" s="170"/>
      <c r="G1737" s="170"/>
      <c r="H1737" s="170"/>
      <c r="I1737" s="170"/>
      <c r="J1737" s="170"/>
      <c r="K1737" s="170"/>
      <c r="L1737" s="170"/>
      <c r="M1737" s="170"/>
      <c r="N1737" s="170"/>
    </row>
    <row r="1738" s="59" customFormat="1" ht="30" customHeight="1">
      <c r="A1738" s="171"/>
      <c r="B1738" s="170"/>
      <c r="C1738" s="171"/>
      <c r="D1738" s="172"/>
      <c r="E1738" s="170"/>
      <c r="F1738" s="170"/>
      <c r="G1738" s="170"/>
      <c r="H1738" s="170"/>
      <c r="I1738" s="170"/>
      <c r="J1738" s="170"/>
      <c r="K1738" s="170"/>
      <c r="L1738" s="170"/>
      <c r="M1738" s="170"/>
      <c r="N1738" s="170"/>
    </row>
    <row r="1739" s="59" customFormat="1" ht="30" customHeight="1">
      <c r="A1739" s="171"/>
      <c r="B1739" s="170"/>
      <c r="C1739" s="171"/>
      <c r="D1739" s="172"/>
      <c r="E1739" s="170"/>
      <c r="F1739" s="170"/>
      <c r="G1739" s="170"/>
      <c r="H1739" s="170"/>
      <c r="I1739" s="170"/>
      <c r="J1739" s="170"/>
      <c r="K1739" s="170"/>
      <c r="L1739" s="170"/>
      <c r="M1739" s="170"/>
      <c r="N1739" s="170"/>
    </row>
    <row r="1740" s="59" customFormat="1" ht="30" customHeight="1">
      <c r="A1740" s="171"/>
      <c r="B1740" s="170"/>
      <c r="C1740" s="171"/>
      <c r="D1740" s="172"/>
      <c r="E1740" s="170"/>
      <c r="F1740" s="170"/>
      <c r="G1740" s="170"/>
      <c r="H1740" s="170"/>
      <c r="I1740" s="170"/>
      <c r="J1740" s="170"/>
      <c r="K1740" s="170"/>
      <c r="L1740" s="170"/>
      <c r="M1740" s="170"/>
      <c r="N1740" s="170"/>
    </row>
    <row r="1741" s="59" customFormat="1" ht="30" customHeight="1">
      <c r="A1741" s="171"/>
      <c r="B1741" s="170"/>
      <c r="C1741" s="171"/>
      <c r="D1741" s="172"/>
      <c r="E1741" s="170"/>
      <c r="F1741" s="170"/>
      <c r="G1741" s="170"/>
      <c r="H1741" s="170"/>
      <c r="I1741" s="170"/>
      <c r="J1741" s="170"/>
      <c r="K1741" s="170"/>
      <c r="L1741" s="170"/>
      <c r="M1741" s="170"/>
      <c r="N1741" s="170"/>
    </row>
    <row r="1742" s="59" customFormat="1" ht="30" customHeight="1">
      <c r="A1742" s="171"/>
      <c r="B1742" s="170"/>
      <c r="C1742" s="171"/>
      <c r="D1742" s="172"/>
      <c r="E1742" s="170"/>
      <c r="F1742" s="170"/>
      <c r="G1742" s="170"/>
      <c r="H1742" s="170"/>
      <c r="I1742" s="170"/>
      <c r="J1742" s="170"/>
      <c r="K1742" s="170"/>
      <c r="L1742" s="170"/>
      <c r="M1742" s="170"/>
      <c r="N1742" s="170"/>
    </row>
    <row r="1743" s="59" customFormat="1" ht="30" customHeight="1">
      <c r="A1743" s="171"/>
      <c r="B1743" s="170"/>
      <c r="C1743" s="171"/>
      <c r="D1743" s="172"/>
      <c r="E1743" s="170"/>
      <c r="F1743" s="170"/>
      <c r="G1743" s="170"/>
      <c r="H1743" s="170"/>
      <c r="I1743" s="170"/>
      <c r="J1743" s="170"/>
      <c r="K1743" s="170"/>
      <c r="L1743" s="170"/>
      <c r="M1743" s="170"/>
      <c r="N1743" s="170"/>
    </row>
    <row r="1744" s="59" customFormat="1" ht="30" customHeight="1">
      <c r="A1744" s="171"/>
      <c r="B1744" s="170"/>
      <c r="C1744" s="171"/>
      <c r="D1744" s="172"/>
      <c r="E1744" s="170"/>
      <c r="F1744" s="170"/>
      <c r="G1744" s="170"/>
      <c r="H1744" s="170"/>
      <c r="I1744" s="170"/>
      <c r="J1744" s="170"/>
      <c r="K1744" s="170"/>
      <c r="L1744" s="170"/>
      <c r="M1744" s="170"/>
      <c r="N1744" s="170"/>
    </row>
    <row r="1745" s="59" customFormat="1" ht="30" customHeight="1">
      <c r="A1745" s="171"/>
      <c r="B1745" s="170"/>
      <c r="C1745" s="171"/>
      <c r="D1745" s="172"/>
      <c r="E1745" s="170"/>
      <c r="F1745" s="170"/>
      <c r="G1745" s="170"/>
      <c r="H1745" s="170"/>
      <c r="I1745" s="170"/>
      <c r="J1745" s="170"/>
      <c r="K1745" s="170"/>
      <c r="L1745" s="170"/>
      <c r="M1745" s="170"/>
      <c r="N1745" s="170"/>
    </row>
    <row r="1746" s="59" customFormat="1" ht="30" customHeight="1">
      <c r="A1746" s="171"/>
      <c r="B1746" s="170"/>
      <c r="C1746" s="171"/>
      <c r="D1746" s="172"/>
      <c r="E1746" s="170"/>
      <c r="F1746" s="170"/>
      <c r="G1746" s="170"/>
      <c r="H1746" s="170"/>
      <c r="I1746" s="170"/>
      <c r="J1746" s="170"/>
      <c r="K1746" s="170"/>
      <c r="L1746" s="170"/>
      <c r="M1746" s="170"/>
      <c r="N1746" s="170"/>
    </row>
    <row r="1747" s="59" customFormat="1" ht="30" customHeight="1">
      <c r="A1747" s="171"/>
      <c r="B1747" s="170"/>
      <c r="C1747" s="171"/>
      <c r="D1747" s="172"/>
      <c r="E1747" s="170"/>
      <c r="F1747" s="170"/>
      <c r="G1747" s="170"/>
      <c r="H1747" s="170"/>
      <c r="I1747" s="170"/>
      <c r="J1747" s="170"/>
      <c r="K1747" s="170"/>
      <c r="L1747" s="170"/>
      <c r="M1747" s="170"/>
      <c r="N1747" s="170"/>
    </row>
    <row r="1748" s="59" customFormat="1" ht="30" customHeight="1">
      <c r="A1748" s="171"/>
      <c r="B1748" s="170"/>
      <c r="C1748" s="171"/>
      <c r="D1748" s="172"/>
      <c r="E1748" s="170"/>
      <c r="F1748" s="170"/>
      <c r="G1748" s="170"/>
      <c r="H1748" s="170"/>
      <c r="I1748" s="170"/>
      <c r="J1748" s="170"/>
      <c r="K1748" s="170"/>
      <c r="L1748" s="170"/>
      <c r="M1748" s="170"/>
      <c r="N1748" s="170"/>
    </row>
    <row r="1749" s="59" customFormat="1" ht="30" customHeight="1">
      <c r="A1749" s="171"/>
      <c r="B1749" s="170"/>
      <c r="C1749" s="171"/>
      <c r="D1749" s="172"/>
      <c r="E1749" s="170"/>
      <c r="F1749" s="170"/>
      <c r="G1749" s="170"/>
      <c r="H1749" s="170"/>
      <c r="I1749" s="170"/>
      <c r="J1749" s="170"/>
      <c r="K1749" s="170"/>
      <c r="L1749" s="170"/>
      <c r="M1749" s="170"/>
      <c r="N1749" s="170"/>
    </row>
    <row r="1750" s="59" customFormat="1" ht="30" customHeight="1">
      <c r="A1750" s="171"/>
      <c r="B1750" s="170"/>
      <c r="C1750" s="171"/>
      <c r="D1750" s="172"/>
      <c r="E1750" s="170"/>
      <c r="F1750" s="170"/>
      <c r="G1750" s="170"/>
      <c r="H1750" s="170"/>
      <c r="I1750" s="170"/>
      <c r="J1750" s="170"/>
      <c r="K1750" s="170"/>
      <c r="L1750" s="170"/>
      <c r="M1750" s="170"/>
      <c r="N1750" s="170"/>
    </row>
    <row r="1751" s="59" customFormat="1" ht="30" customHeight="1">
      <c r="A1751" s="171"/>
      <c r="B1751" s="170"/>
      <c r="C1751" s="171"/>
      <c r="D1751" s="172"/>
      <c r="E1751" s="170"/>
      <c r="F1751" s="170"/>
      <c r="G1751" s="170"/>
      <c r="H1751" s="170"/>
      <c r="I1751" s="170"/>
      <c r="J1751" s="170"/>
      <c r="K1751" s="170"/>
      <c r="L1751" s="170"/>
      <c r="M1751" s="170"/>
      <c r="N1751" s="170"/>
    </row>
    <row r="1752" s="59" customFormat="1" ht="30" customHeight="1">
      <c r="A1752" s="171"/>
      <c r="B1752" s="170"/>
      <c r="C1752" s="171"/>
      <c r="D1752" s="172"/>
      <c r="E1752" s="170"/>
      <c r="F1752" s="170"/>
      <c r="G1752" s="170"/>
      <c r="H1752" s="170"/>
      <c r="I1752" s="170"/>
      <c r="J1752" s="170"/>
      <c r="K1752" s="170"/>
      <c r="L1752" s="170"/>
      <c r="M1752" s="170"/>
      <c r="N1752" s="170"/>
    </row>
    <row r="1753" s="59" customFormat="1" ht="30" customHeight="1">
      <c r="A1753" s="171"/>
      <c r="B1753" s="170"/>
      <c r="C1753" s="171"/>
      <c r="D1753" s="172"/>
      <c r="E1753" s="170"/>
      <c r="F1753" s="170"/>
      <c r="G1753" s="170"/>
      <c r="H1753" s="170"/>
      <c r="I1753" s="170"/>
      <c r="J1753" s="170"/>
      <c r="K1753" s="170"/>
      <c r="L1753" s="170"/>
      <c r="M1753" s="170"/>
      <c r="N1753" s="170"/>
    </row>
    <row r="1754" s="59" customFormat="1" ht="30" customHeight="1">
      <c r="A1754" s="171"/>
      <c r="B1754" s="170"/>
      <c r="C1754" s="171"/>
      <c r="D1754" s="172"/>
      <c r="E1754" s="170"/>
      <c r="F1754" s="170"/>
      <c r="G1754" s="170"/>
      <c r="H1754" s="170"/>
      <c r="I1754" s="170"/>
      <c r="J1754" s="170"/>
      <c r="K1754" s="170"/>
      <c r="L1754" s="170"/>
      <c r="M1754" s="170"/>
      <c r="N1754" s="170"/>
    </row>
    <row r="1755" s="59" customFormat="1" ht="30" customHeight="1">
      <c r="A1755" s="171"/>
      <c r="B1755" s="170"/>
      <c r="C1755" s="171"/>
      <c r="D1755" s="172"/>
      <c r="E1755" s="170"/>
      <c r="F1755" s="170"/>
      <c r="G1755" s="170"/>
      <c r="H1755" s="170"/>
      <c r="I1755" s="170"/>
      <c r="J1755" s="170"/>
      <c r="K1755" s="170"/>
      <c r="L1755" s="170"/>
      <c r="M1755" s="170"/>
      <c r="N1755" s="170"/>
    </row>
    <row r="1756" s="59" customFormat="1" ht="30" customHeight="1">
      <c r="A1756" s="171"/>
      <c r="B1756" s="170"/>
      <c r="C1756" s="171"/>
      <c r="D1756" s="172"/>
      <c r="E1756" s="170"/>
      <c r="F1756" s="170"/>
      <c r="G1756" s="170"/>
      <c r="H1756" s="170"/>
      <c r="I1756" s="170"/>
      <c r="J1756" s="170"/>
      <c r="K1756" s="170"/>
      <c r="L1756" s="170"/>
      <c r="M1756" s="170"/>
      <c r="N1756" s="170"/>
    </row>
    <row r="1757" s="59" customFormat="1" ht="30" customHeight="1">
      <c r="A1757" s="171"/>
      <c r="B1757" s="170"/>
      <c r="C1757" s="171"/>
      <c r="D1757" s="172"/>
      <c r="E1757" s="170"/>
      <c r="F1757" s="170"/>
      <c r="G1757" s="170"/>
      <c r="H1757" s="170"/>
      <c r="I1757" s="170"/>
      <c r="J1757" s="170"/>
      <c r="K1757" s="170"/>
      <c r="L1757" s="170"/>
      <c r="M1757" s="170"/>
      <c r="N1757" s="170"/>
    </row>
    <row r="1758" s="59" customFormat="1" ht="30" customHeight="1">
      <c r="A1758" s="171"/>
      <c r="B1758" s="170"/>
      <c r="C1758" s="171"/>
      <c r="D1758" s="172"/>
      <c r="E1758" s="170"/>
      <c r="F1758" s="170"/>
      <c r="G1758" s="170"/>
      <c r="H1758" s="170"/>
      <c r="I1758" s="170"/>
      <c r="J1758" s="170"/>
      <c r="K1758" s="170"/>
      <c r="L1758" s="170"/>
      <c r="M1758" s="170"/>
      <c r="N1758" s="170"/>
    </row>
    <row r="1759" s="59" customFormat="1" ht="30" customHeight="1">
      <c r="A1759" s="171"/>
      <c r="B1759" s="170"/>
      <c r="C1759" s="171"/>
      <c r="D1759" s="172"/>
      <c r="E1759" s="170"/>
      <c r="F1759" s="170"/>
      <c r="G1759" s="170"/>
      <c r="H1759" s="170"/>
      <c r="I1759" s="170"/>
      <c r="J1759" s="170"/>
      <c r="K1759" s="170"/>
      <c r="L1759" s="170"/>
      <c r="M1759" s="170"/>
      <c r="N1759" s="170"/>
    </row>
    <row r="1760" s="59" customFormat="1" ht="30" customHeight="1">
      <c r="A1760" s="171"/>
      <c r="B1760" s="170"/>
      <c r="C1760" s="171"/>
      <c r="D1760" s="172"/>
      <c r="E1760" s="170"/>
      <c r="F1760" s="170"/>
      <c r="G1760" s="170"/>
      <c r="H1760" s="170"/>
      <c r="I1760" s="170"/>
      <c r="J1760" s="170"/>
      <c r="K1760" s="170"/>
      <c r="L1760" s="170"/>
      <c r="M1760" s="170"/>
      <c r="N1760" s="170"/>
    </row>
    <row r="1761" s="59" customFormat="1" ht="30" customHeight="1">
      <c r="A1761" s="171"/>
      <c r="B1761" s="170"/>
      <c r="C1761" s="171"/>
      <c r="D1761" s="172"/>
      <c r="E1761" s="170"/>
      <c r="F1761" s="170"/>
      <c r="G1761" s="170"/>
      <c r="H1761" s="170"/>
      <c r="I1761" s="170"/>
      <c r="J1761" s="170"/>
      <c r="K1761" s="170"/>
      <c r="L1761" s="170"/>
      <c r="M1761" s="170"/>
      <c r="N1761" s="170"/>
    </row>
    <row r="1762" s="59" customFormat="1" ht="30" customHeight="1">
      <c r="A1762" s="171"/>
      <c r="B1762" s="170"/>
      <c r="C1762" s="171"/>
      <c r="D1762" s="172"/>
      <c r="E1762" s="170"/>
      <c r="F1762" s="170"/>
      <c r="G1762" s="170"/>
      <c r="H1762" s="170"/>
      <c r="I1762" s="170"/>
      <c r="J1762" s="170"/>
      <c r="K1762" s="170"/>
      <c r="L1762" s="170"/>
      <c r="M1762" s="170"/>
      <c r="N1762" s="170"/>
    </row>
    <row r="1763" s="59" customFormat="1" ht="30" customHeight="1">
      <c r="A1763" s="171"/>
      <c r="B1763" s="170"/>
      <c r="C1763" s="171"/>
      <c r="D1763" s="172"/>
      <c r="E1763" s="170"/>
      <c r="F1763" s="170"/>
      <c r="G1763" s="170"/>
      <c r="H1763" s="170"/>
      <c r="I1763" s="170"/>
      <c r="J1763" s="170"/>
      <c r="K1763" s="170"/>
      <c r="L1763" s="170"/>
      <c r="M1763" s="170"/>
      <c r="N1763" s="170"/>
    </row>
    <row r="1764" s="59" customFormat="1" ht="30" customHeight="1">
      <c r="A1764" s="171"/>
      <c r="B1764" s="170"/>
      <c r="C1764" s="171"/>
      <c r="D1764" s="172"/>
      <c r="E1764" s="170"/>
      <c r="F1764" s="170"/>
      <c r="G1764" s="170"/>
      <c r="H1764" s="170"/>
      <c r="I1764" s="170"/>
      <c r="J1764" s="170"/>
      <c r="K1764" s="170"/>
      <c r="L1764" s="170"/>
      <c r="M1764" s="170"/>
      <c r="N1764" s="170"/>
    </row>
    <row r="1765" s="59" customFormat="1" ht="30" customHeight="1">
      <c r="A1765" s="171"/>
      <c r="B1765" s="170"/>
      <c r="C1765" s="171"/>
      <c r="D1765" s="172"/>
      <c r="E1765" s="170"/>
      <c r="F1765" s="170"/>
      <c r="G1765" s="170"/>
      <c r="H1765" s="170"/>
      <c r="I1765" s="170"/>
      <c r="J1765" s="170"/>
      <c r="K1765" s="170"/>
      <c r="L1765" s="170"/>
      <c r="M1765" s="170"/>
      <c r="N1765" s="170"/>
    </row>
    <row r="1766" s="59" customFormat="1" ht="30" customHeight="1">
      <c r="A1766" s="171"/>
      <c r="B1766" s="170"/>
      <c r="C1766" s="171"/>
      <c r="D1766" s="172"/>
      <c r="E1766" s="170"/>
      <c r="F1766" s="170"/>
      <c r="G1766" s="170"/>
      <c r="H1766" s="170"/>
      <c r="I1766" s="170"/>
      <c r="J1766" s="170"/>
      <c r="K1766" s="170"/>
      <c r="L1766" s="170"/>
      <c r="M1766" s="170"/>
      <c r="N1766" s="170"/>
    </row>
    <row r="1767" s="59" customFormat="1" ht="30" customHeight="1">
      <c r="A1767" s="171"/>
      <c r="B1767" s="170"/>
      <c r="C1767" s="171"/>
      <c r="D1767" s="172"/>
      <c r="E1767" s="170"/>
      <c r="F1767" s="170"/>
      <c r="G1767" s="170"/>
      <c r="H1767" s="170"/>
      <c r="I1767" s="170"/>
      <c r="J1767" s="170"/>
      <c r="K1767" s="170"/>
      <c r="L1767" s="170"/>
      <c r="M1767" s="170"/>
      <c r="N1767" s="170"/>
    </row>
    <row r="1768" s="59" customFormat="1" ht="30" customHeight="1">
      <c r="A1768" s="171"/>
      <c r="B1768" s="170"/>
      <c r="C1768" s="171"/>
      <c r="D1768" s="172"/>
      <c r="E1768" s="170"/>
      <c r="F1768" s="170"/>
      <c r="G1768" s="170"/>
      <c r="H1768" s="170"/>
      <c r="I1768" s="170"/>
      <c r="J1768" s="170"/>
      <c r="K1768" s="170"/>
      <c r="L1768" s="170"/>
      <c r="M1768" s="170"/>
      <c r="N1768" s="170"/>
    </row>
    <row r="1769" s="59" customFormat="1" ht="30" customHeight="1">
      <c r="A1769" s="171"/>
      <c r="B1769" s="170"/>
      <c r="C1769" s="171"/>
      <c r="D1769" s="172"/>
      <c r="E1769" s="170"/>
      <c r="F1769" s="170"/>
      <c r="G1769" s="170"/>
      <c r="H1769" s="170"/>
      <c r="I1769" s="170"/>
      <c r="J1769" s="170"/>
      <c r="K1769" s="170"/>
      <c r="L1769" s="170"/>
      <c r="M1769" s="170"/>
      <c r="N1769" s="170"/>
    </row>
    <row r="1770" s="59" customFormat="1" ht="30" customHeight="1">
      <c r="A1770" s="171"/>
      <c r="B1770" s="170"/>
      <c r="C1770" s="171"/>
      <c r="D1770" s="172"/>
      <c r="E1770" s="170"/>
      <c r="F1770" s="170"/>
      <c r="G1770" s="170"/>
      <c r="H1770" s="170"/>
      <c r="I1770" s="170"/>
      <c r="J1770" s="170"/>
      <c r="K1770" s="170"/>
      <c r="L1770" s="170"/>
      <c r="M1770" s="170"/>
      <c r="N1770" s="170"/>
    </row>
    <row r="1771" s="59" customFormat="1" ht="30" customHeight="1">
      <c r="A1771" s="171"/>
      <c r="B1771" s="170"/>
      <c r="C1771" s="171"/>
      <c r="D1771" s="172"/>
      <c r="E1771" s="170"/>
      <c r="F1771" s="170"/>
      <c r="G1771" s="170"/>
      <c r="H1771" s="170"/>
      <c r="I1771" s="170"/>
      <c r="J1771" s="170"/>
      <c r="K1771" s="170"/>
      <c r="L1771" s="170"/>
      <c r="M1771" s="170"/>
      <c r="N1771" s="170"/>
    </row>
    <row r="1772" s="59" customFormat="1" ht="30" customHeight="1">
      <c r="A1772" s="171"/>
      <c r="B1772" s="170"/>
      <c r="C1772" s="171"/>
      <c r="D1772" s="172"/>
      <c r="E1772" s="170"/>
      <c r="F1772" s="170"/>
      <c r="G1772" s="170"/>
      <c r="H1772" s="170"/>
      <c r="I1772" s="170"/>
      <c r="J1772" s="170"/>
      <c r="K1772" s="170"/>
      <c r="L1772" s="170"/>
      <c r="M1772" s="170"/>
      <c r="N1772" s="170"/>
    </row>
    <row r="1773" s="59" customFormat="1" ht="30" customHeight="1">
      <c r="A1773" s="171"/>
      <c r="B1773" s="170"/>
      <c r="C1773" s="171"/>
      <c r="D1773" s="172"/>
      <c r="E1773" s="170"/>
      <c r="F1773" s="170"/>
      <c r="G1773" s="170"/>
      <c r="H1773" s="170"/>
      <c r="I1773" s="170"/>
      <c r="J1773" s="170"/>
      <c r="K1773" s="170"/>
      <c r="L1773" s="170"/>
      <c r="M1773" s="170"/>
      <c r="N1773" s="170"/>
    </row>
    <row r="1774" s="59" customFormat="1" ht="30" customHeight="1">
      <c r="A1774" s="171"/>
      <c r="B1774" s="170"/>
      <c r="C1774" s="171"/>
      <c r="D1774" s="172"/>
      <c r="E1774" s="170"/>
      <c r="F1774" s="170"/>
      <c r="G1774" s="170"/>
      <c r="H1774" s="170"/>
      <c r="I1774" s="170"/>
      <c r="J1774" s="170"/>
      <c r="K1774" s="170"/>
      <c r="L1774" s="170"/>
      <c r="M1774" s="170"/>
      <c r="N1774" s="170"/>
    </row>
    <row r="1775" s="59" customFormat="1" ht="30" customHeight="1">
      <c r="A1775" s="171"/>
      <c r="B1775" s="170"/>
      <c r="C1775" s="171"/>
      <c r="D1775" s="172"/>
      <c r="E1775" s="170"/>
      <c r="F1775" s="170"/>
      <c r="G1775" s="170"/>
      <c r="H1775" s="170"/>
      <c r="I1775" s="170"/>
      <c r="J1775" s="170"/>
      <c r="K1775" s="170"/>
      <c r="L1775" s="170"/>
      <c r="M1775" s="170"/>
      <c r="N1775" s="170"/>
    </row>
    <row r="1776" s="59" customFormat="1" ht="30" customHeight="1">
      <c r="A1776" s="171"/>
      <c r="B1776" s="170"/>
      <c r="C1776" s="171"/>
      <c r="D1776" s="172"/>
      <c r="E1776" s="170"/>
      <c r="F1776" s="170"/>
      <c r="G1776" s="170"/>
      <c r="H1776" s="170"/>
      <c r="I1776" s="170"/>
      <c r="J1776" s="170"/>
      <c r="K1776" s="170"/>
      <c r="L1776" s="170"/>
      <c r="M1776" s="170"/>
      <c r="N1776" s="170"/>
    </row>
    <row r="1777" s="59" customFormat="1" ht="30" customHeight="1">
      <c r="A1777" s="171"/>
      <c r="B1777" s="170"/>
      <c r="C1777" s="171"/>
      <c r="D1777" s="172"/>
      <c r="E1777" s="170"/>
      <c r="F1777" s="170"/>
      <c r="G1777" s="170"/>
      <c r="H1777" s="170"/>
      <c r="I1777" s="170"/>
      <c r="J1777" s="170"/>
      <c r="K1777" s="170"/>
      <c r="L1777" s="170"/>
      <c r="M1777" s="170"/>
      <c r="N1777" s="170"/>
    </row>
    <row r="1778" s="59" customFormat="1" ht="30" customHeight="1">
      <c r="A1778" s="171"/>
      <c r="B1778" s="170"/>
      <c r="C1778" s="171"/>
      <c r="D1778" s="172"/>
      <c r="E1778" s="170"/>
      <c r="F1778" s="170"/>
      <c r="G1778" s="170"/>
      <c r="H1778" s="170"/>
      <c r="I1778" s="170"/>
      <c r="J1778" s="170"/>
      <c r="K1778" s="170"/>
      <c r="L1778" s="170"/>
      <c r="M1778" s="170"/>
      <c r="N1778" s="170"/>
    </row>
    <row r="1779" s="59" customFormat="1" ht="30" customHeight="1">
      <c r="A1779" s="171"/>
      <c r="B1779" s="170"/>
      <c r="C1779" s="171"/>
      <c r="D1779" s="172"/>
      <c r="E1779" s="170"/>
      <c r="F1779" s="170"/>
      <c r="G1779" s="170"/>
      <c r="H1779" s="170"/>
      <c r="I1779" s="170"/>
      <c r="J1779" s="170"/>
      <c r="K1779" s="170"/>
      <c r="L1779" s="170"/>
      <c r="M1779" s="170"/>
      <c r="N1779" s="170"/>
    </row>
    <row r="1780" s="59" customFormat="1" ht="30" customHeight="1">
      <c r="A1780" s="171"/>
      <c r="B1780" s="170"/>
      <c r="C1780" s="171"/>
      <c r="D1780" s="172"/>
      <c r="E1780" s="170"/>
      <c r="F1780" s="170"/>
      <c r="G1780" s="170"/>
      <c r="H1780" s="170"/>
      <c r="I1780" s="170"/>
      <c r="J1780" s="170"/>
      <c r="K1780" s="170"/>
      <c r="L1780" s="170"/>
      <c r="M1780" s="170"/>
      <c r="N1780" s="170"/>
    </row>
    <row r="1781" s="59" customFormat="1" ht="30" customHeight="1">
      <c r="A1781" s="171"/>
      <c r="B1781" s="170"/>
      <c r="C1781" s="171"/>
      <c r="D1781" s="172"/>
      <c r="E1781" s="170"/>
      <c r="F1781" s="170"/>
      <c r="G1781" s="170"/>
      <c r="H1781" s="170"/>
      <c r="I1781" s="170"/>
      <c r="J1781" s="170"/>
      <c r="K1781" s="170"/>
      <c r="L1781" s="170"/>
      <c r="M1781" s="170"/>
      <c r="N1781" s="170"/>
    </row>
    <row r="1782" s="59" customFormat="1" ht="30" customHeight="1">
      <c r="A1782" s="171"/>
      <c r="B1782" s="170"/>
      <c r="C1782" s="171"/>
      <c r="D1782" s="172"/>
      <c r="E1782" s="170"/>
      <c r="F1782" s="170"/>
      <c r="G1782" s="170"/>
      <c r="H1782" s="170"/>
      <c r="I1782" s="170"/>
      <c r="J1782" s="170"/>
      <c r="K1782" s="170"/>
      <c r="L1782" s="170"/>
      <c r="M1782" s="170"/>
      <c r="N1782" s="170"/>
    </row>
    <row r="1783" s="59" customFormat="1" ht="30" customHeight="1">
      <c r="A1783" s="171"/>
      <c r="B1783" s="170"/>
      <c r="C1783" s="171"/>
      <c r="D1783" s="172"/>
      <c r="E1783" s="170"/>
      <c r="F1783" s="170"/>
      <c r="G1783" s="170"/>
      <c r="H1783" s="170"/>
      <c r="I1783" s="170"/>
      <c r="J1783" s="170"/>
      <c r="K1783" s="170"/>
      <c r="L1783" s="170"/>
      <c r="M1783" s="170"/>
      <c r="N1783" s="170"/>
    </row>
    <row r="1784" s="59" customFormat="1" ht="30" customHeight="1">
      <c r="A1784" s="171"/>
      <c r="B1784" s="170"/>
      <c r="C1784" s="171"/>
      <c r="D1784" s="172"/>
      <c r="E1784" s="170"/>
      <c r="F1784" s="170"/>
      <c r="G1784" s="170"/>
      <c r="H1784" s="170"/>
      <c r="I1784" s="170"/>
      <c r="J1784" s="170"/>
      <c r="K1784" s="170"/>
      <c r="L1784" s="170"/>
      <c r="M1784" s="170"/>
      <c r="N1784" s="170"/>
    </row>
    <row r="1785" s="59" customFormat="1" ht="30" customHeight="1">
      <c r="A1785" s="171"/>
      <c r="B1785" s="170"/>
      <c r="C1785" s="171"/>
      <c r="D1785" s="172"/>
      <c r="E1785" s="170"/>
      <c r="F1785" s="170"/>
      <c r="G1785" s="170"/>
      <c r="H1785" s="170"/>
      <c r="I1785" s="170"/>
      <c r="J1785" s="170"/>
      <c r="K1785" s="170"/>
      <c r="L1785" s="170"/>
      <c r="M1785" s="170"/>
      <c r="N1785" s="170"/>
    </row>
    <row r="1786" s="59" customFormat="1" ht="30" customHeight="1">
      <c r="A1786" s="171"/>
      <c r="B1786" s="170"/>
      <c r="C1786" s="171"/>
      <c r="D1786" s="172"/>
      <c r="E1786" s="170"/>
      <c r="F1786" s="170"/>
      <c r="G1786" s="170"/>
      <c r="H1786" s="170"/>
      <c r="I1786" s="170"/>
      <c r="J1786" s="170"/>
      <c r="K1786" s="170"/>
      <c r="L1786" s="170"/>
      <c r="M1786" s="170"/>
      <c r="N1786" s="170"/>
    </row>
    <row r="1787" s="59" customFormat="1" ht="30" customHeight="1">
      <c r="A1787" s="171"/>
      <c r="B1787" s="170"/>
      <c r="C1787" s="171"/>
      <c r="D1787" s="172"/>
      <c r="E1787" s="170"/>
      <c r="F1787" s="170"/>
      <c r="G1787" s="170"/>
      <c r="H1787" s="170"/>
      <c r="I1787" s="170"/>
      <c r="J1787" s="170"/>
      <c r="K1787" s="170"/>
      <c r="L1787" s="170"/>
      <c r="M1787" s="170"/>
      <c r="N1787" s="170"/>
    </row>
    <row r="1788" s="59" customFormat="1" ht="30" customHeight="1">
      <c r="A1788" s="171"/>
      <c r="B1788" s="170"/>
      <c r="C1788" s="171"/>
      <c r="D1788" s="172"/>
      <c r="E1788" s="170"/>
      <c r="F1788" s="170"/>
      <c r="G1788" s="170"/>
      <c r="H1788" s="170"/>
      <c r="I1788" s="170"/>
      <c r="J1788" s="170"/>
      <c r="K1788" s="170"/>
      <c r="L1788" s="170"/>
      <c r="M1788" s="170"/>
      <c r="N1788" s="170"/>
    </row>
    <row r="1789" s="59" customFormat="1" ht="30" customHeight="1">
      <c r="A1789" s="171"/>
      <c r="B1789" s="170"/>
      <c r="C1789" s="171"/>
      <c r="D1789" s="172"/>
      <c r="E1789" s="170"/>
      <c r="F1789" s="170"/>
      <c r="G1789" s="170"/>
      <c r="H1789" s="170"/>
      <c r="I1789" s="170"/>
      <c r="J1789" s="170"/>
      <c r="K1789" s="170"/>
      <c r="L1789" s="170"/>
      <c r="M1789" s="170"/>
      <c r="N1789" s="170"/>
    </row>
    <row r="1790" s="59" customFormat="1" ht="30" customHeight="1">
      <c r="A1790" s="171"/>
      <c r="B1790" s="170"/>
      <c r="C1790" s="171"/>
      <c r="D1790" s="172"/>
      <c r="E1790" s="170"/>
      <c r="F1790" s="170"/>
      <c r="G1790" s="170"/>
      <c r="H1790" s="170"/>
      <c r="I1790" s="170"/>
      <c r="J1790" s="170"/>
      <c r="K1790" s="170"/>
      <c r="L1790" s="170"/>
      <c r="M1790" s="170"/>
      <c r="N1790" s="170"/>
    </row>
    <row r="1791" s="59" customFormat="1" ht="30" customHeight="1">
      <c r="A1791" s="171"/>
      <c r="B1791" s="170"/>
      <c r="C1791" s="171"/>
      <c r="D1791" s="172"/>
      <c r="E1791" s="170"/>
      <c r="F1791" s="170"/>
      <c r="G1791" s="170"/>
      <c r="H1791" s="170"/>
      <c r="I1791" s="170"/>
      <c r="J1791" s="170"/>
      <c r="K1791" s="170"/>
      <c r="L1791" s="170"/>
      <c r="M1791" s="170"/>
      <c r="N1791" s="170"/>
    </row>
    <row r="1792" s="59" customFormat="1" ht="30" customHeight="1">
      <c r="A1792" s="171"/>
      <c r="B1792" s="170"/>
      <c r="C1792" s="171"/>
      <c r="D1792" s="172"/>
      <c r="E1792" s="170"/>
      <c r="F1792" s="170"/>
      <c r="G1792" s="170"/>
      <c r="H1792" s="170"/>
      <c r="I1792" s="170"/>
      <c r="J1792" s="170"/>
      <c r="K1792" s="170"/>
      <c r="L1792" s="170"/>
      <c r="M1792" s="170"/>
      <c r="N1792" s="170"/>
    </row>
    <row r="1793" s="59" customFormat="1" ht="30" customHeight="1">
      <c r="A1793" s="171"/>
      <c r="B1793" s="170"/>
      <c r="C1793" s="171"/>
      <c r="D1793" s="172"/>
      <c r="E1793" s="170"/>
      <c r="F1793" s="170"/>
      <c r="G1793" s="170"/>
      <c r="H1793" s="170"/>
      <c r="I1793" s="170"/>
      <c r="J1793" s="170"/>
      <c r="K1793" s="170"/>
      <c r="L1793" s="170"/>
      <c r="M1793" s="170"/>
      <c r="N1793" s="170"/>
    </row>
    <row r="1794" s="59" customFormat="1" ht="30" customHeight="1">
      <c r="A1794" s="171"/>
      <c r="B1794" s="170"/>
      <c r="C1794" s="171"/>
      <c r="D1794" s="172"/>
      <c r="E1794" s="170"/>
      <c r="F1794" s="170"/>
      <c r="G1794" s="170"/>
      <c r="H1794" s="170"/>
      <c r="I1794" s="170"/>
      <c r="J1794" s="170"/>
      <c r="K1794" s="170"/>
      <c r="L1794" s="170"/>
      <c r="M1794" s="170"/>
      <c r="N1794" s="170"/>
    </row>
    <row r="1795" s="59" customFormat="1" ht="30" customHeight="1">
      <c r="A1795" s="171"/>
      <c r="B1795" s="170"/>
      <c r="C1795" s="171"/>
      <c r="D1795" s="172"/>
      <c r="E1795" s="170"/>
      <c r="F1795" s="170"/>
      <c r="G1795" s="170"/>
      <c r="H1795" s="170"/>
      <c r="I1795" s="170"/>
      <c r="J1795" s="170"/>
      <c r="K1795" s="170"/>
      <c r="L1795" s="170"/>
      <c r="M1795" s="170"/>
      <c r="N1795" s="170"/>
    </row>
    <row r="1796" s="59" customFormat="1" ht="30" customHeight="1">
      <c r="A1796" s="171"/>
      <c r="B1796" s="170"/>
      <c r="C1796" s="171"/>
      <c r="D1796" s="172"/>
      <c r="E1796" s="170"/>
      <c r="F1796" s="170"/>
      <c r="G1796" s="170"/>
      <c r="H1796" s="170"/>
      <c r="I1796" s="170"/>
      <c r="J1796" s="170"/>
      <c r="K1796" s="170"/>
      <c r="L1796" s="170"/>
      <c r="M1796" s="170"/>
      <c r="N1796" s="170"/>
    </row>
    <row r="1797" s="59" customFormat="1" ht="30" customHeight="1">
      <c r="A1797" s="171"/>
      <c r="B1797" s="170"/>
      <c r="C1797" s="171"/>
      <c r="D1797" s="172"/>
      <c r="E1797" s="170"/>
      <c r="F1797" s="170"/>
      <c r="G1797" s="170"/>
      <c r="H1797" s="170"/>
      <c r="I1797" s="170"/>
      <c r="J1797" s="170"/>
      <c r="K1797" s="170"/>
      <c r="L1797" s="170"/>
      <c r="M1797" s="170"/>
      <c r="N1797" s="170"/>
    </row>
    <row r="1798" s="59" customFormat="1" ht="30" customHeight="1">
      <c r="A1798" s="171"/>
      <c r="B1798" s="170"/>
      <c r="C1798" s="171"/>
      <c r="D1798" s="172"/>
      <c r="E1798" s="170"/>
      <c r="F1798" s="170"/>
      <c r="G1798" s="170"/>
      <c r="H1798" s="170"/>
      <c r="I1798" s="170"/>
      <c r="J1798" s="170"/>
      <c r="K1798" s="170"/>
      <c r="L1798" s="170"/>
      <c r="M1798" s="170"/>
      <c r="N1798" s="170"/>
    </row>
    <row r="1799" s="59" customFormat="1" ht="30" customHeight="1">
      <c r="A1799" s="171"/>
      <c r="B1799" s="170"/>
      <c r="C1799" s="171"/>
      <c r="D1799" s="172"/>
      <c r="E1799" s="170"/>
      <c r="F1799" s="170"/>
      <c r="G1799" s="170"/>
      <c r="H1799" s="170"/>
      <c r="I1799" s="170"/>
      <c r="J1799" s="170"/>
      <c r="K1799" s="170"/>
      <c r="L1799" s="170"/>
      <c r="M1799" s="170"/>
      <c r="N1799" s="170"/>
    </row>
    <row r="1800" s="59" customFormat="1" ht="30" customHeight="1">
      <c r="A1800" s="171"/>
      <c r="B1800" s="170"/>
      <c r="C1800" s="171"/>
      <c r="D1800" s="172"/>
      <c r="E1800" s="170"/>
      <c r="F1800" s="170"/>
      <c r="G1800" s="170"/>
      <c r="H1800" s="170"/>
      <c r="I1800" s="170"/>
      <c r="J1800" s="170"/>
      <c r="K1800" s="170"/>
      <c r="L1800" s="170"/>
      <c r="M1800" s="170"/>
      <c r="N1800" s="170"/>
    </row>
    <row r="1801" s="59" customFormat="1" ht="30" customHeight="1">
      <c r="A1801" s="171"/>
      <c r="B1801" s="170"/>
      <c r="C1801" s="171"/>
      <c r="D1801" s="172"/>
      <c r="E1801" s="170"/>
      <c r="F1801" s="170"/>
      <c r="G1801" s="170"/>
      <c r="H1801" s="170"/>
      <c r="I1801" s="170"/>
      <c r="J1801" s="170"/>
      <c r="K1801" s="170"/>
      <c r="L1801" s="170"/>
      <c r="M1801" s="170"/>
      <c r="N1801" s="170"/>
    </row>
    <row r="1802" s="59" customFormat="1" ht="30" customHeight="1">
      <c r="A1802" s="171"/>
      <c r="B1802" s="170"/>
      <c r="C1802" s="171"/>
      <c r="D1802" s="172"/>
      <c r="E1802" s="170"/>
      <c r="F1802" s="170"/>
      <c r="G1802" s="170"/>
      <c r="H1802" s="170"/>
      <c r="I1802" s="170"/>
      <c r="J1802" s="170"/>
      <c r="K1802" s="170"/>
      <c r="L1802" s="170"/>
      <c r="M1802" s="170"/>
      <c r="N1802" s="170"/>
    </row>
    <row r="1803" s="59" customFormat="1" ht="30" customHeight="1">
      <c r="A1803" s="171"/>
      <c r="B1803" s="170"/>
      <c r="C1803" s="171"/>
      <c r="D1803" s="172"/>
      <c r="E1803" s="170"/>
      <c r="F1803" s="170"/>
      <c r="G1803" s="170"/>
      <c r="H1803" s="170"/>
      <c r="I1803" s="170"/>
      <c r="J1803" s="170"/>
      <c r="K1803" s="170"/>
      <c r="L1803" s="170"/>
      <c r="M1803" s="170"/>
      <c r="N1803" s="170"/>
    </row>
    <row r="1804" s="59" customFormat="1" ht="30" customHeight="1">
      <c r="A1804" s="171"/>
      <c r="B1804" s="170"/>
      <c r="C1804" s="171"/>
      <c r="D1804" s="172"/>
      <c r="E1804" s="170"/>
      <c r="F1804" s="170"/>
      <c r="G1804" s="170"/>
      <c r="H1804" s="170"/>
      <c r="I1804" s="170"/>
      <c r="J1804" s="170"/>
      <c r="K1804" s="170"/>
      <c r="L1804" s="170"/>
      <c r="M1804" s="170"/>
      <c r="N1804" s="170"/>
    </row>
    <row r="1805" s="59" customFormat="1" ht="30" customHeight="1">
      <c r="A1805" s="171"/>
      <c r="B1805" s="170"/>
      <c r="C1805" s="171"/>
      <c r="D1805" s="172"/>
      <c r="E1805" s="170"/>
      <c r="F1805" s="170"/>
      <c r="G1805" s="170"/>
      <c r="H1805" s="170"/>
      <c r="I1805" s="170"/>
      <c r="J1805" s="170"/>
      <c r="K1805" s="170"/>
      <c r="L1805" s="170"/>
      <c r="M1805" s="170"/>
      <c r="N1805" s="170"/>
    </row>
    <row r="1806" s="59" customFormat="1" ht="30" customHeight="1">
      <c r="A1806" s="171"/>
      <c r="B1806" s="170"/>
      <c r="C1806" s="171"/>
      <c r="D1806" s="172"/>
      <c r="E1806" s="170"/>
      <c r="F1806" s="170"/>
      <c r="G1806" s="170"/>
      <c r="H1806" s="170"/>
      <c r="I1806" s="170"/>
      <c r="J1806" s="170"/>
      <c r="K1806" s="170"/>
      <c r="L1806" s="170"/>
      <c r="M1806" s="170"/>
      <c r="N1806" s="170"/>
    </row>
    <row r="1807" s="59" customFormat="1" ht="30" customHeight="1">
      <c r="A1807" s="171"/>
      <c r="B1807" s="170"/>
      <c r="C1807" s="171"/>
      <c r="D1807" s="172"/>
      <c r="E1807" s="170"/>
      <c r="F1807" s="170"/>
      <c r="G1807" s="170"/>
      <c r="H1807" s="170"/>
      <c r="I1807" s="170"/>
      <c r="J1807" s="170"/>
      <c r="K1807" s="170"/>
      <c r="L1807" s="170"/>
      <c r="M1807" s="170"/>
      <c r="N1807" s="170"/>
    </row>
    <row r="1808" s="59" customFormat="1" ht="30" customHeight="1">
      <c r="A1808" s="171"/>
      <c r="B1808" s="170"/>
      <c r="C1808" s="171"/>
      <c r="D1808" s="172"/>
      <c r="E1808" s="170"/>
      <c r="F1808" s="170"/>
      <c r="G1808" s="170"/>
      <c r="H1808" s="170"/>
      <c r="I1808" s="170"/>
      <c r="J1808" s="170"/>
      <c r="K1808" s="170"/>
      <c r="L1808" s="170"/>
      <c r="M1808" s="170"/>
      <c r="N1808" s="170"/>
    </row>
    <row r="1809" s="59" customFormat="1" ht="30" customHeight="1">
      <c r="A1809" s="171"/>
      <c r="B1809" s="170"/>
      <c r="C1809" s="171"/>
      <c r="D1809" s="172"/>
      <c r="E1809" s="170"/>
      <c r="F1809" s="170"/>
      <c r="G1809" s="170"/>
      <c r="H1809" s="170"/>
      <c r="I1809" s="170"/>
      <c r="J1809" s="170"/>
      <c r="K1809" s="170"/>
      <c r="L1809" s="170"/>
      <c r="M1809" s="170"/>
      <c r="N1809" s="170"/>
    </row>
    <row r="1810" s="59" customFormat="1" ht="30" customHeight="1">
      <c r="A1810" s="171"/>
      <c r="B1810" s="170"/>
      <c r="C1810" s="171"/>
      <c r="D1810" s="172"/>
      <c r="E1810" s="170"/>
      <c r="F1810" s="170"/>
      <c r="G1810" s="170"/>
      <c r="H1810" s="170"/>
      <c r="I1810" s="170"/>
      <c r="J1810" s="170"/>
      <c r="K1810" s="170"/>
      <c r="L1810" s="170"/>
      <c r="M1810" s="170"/>
      <c r="N1810" s="170"/>
    </row>
    <row r="1811" s="59" customFormat="1" ht="30" customHeight="1">
      <c r="A1811" s="171"/>
      <c r="B1811" s="170"/>
      <c r="C1811" s="171"/>
      <c r="D1811" s="172"/>
      <c r="E1811" s="170"/>
      <c r="F1811" s="170"/>
      <c r="G1811" s="170"/>
      <c r="H1811" s="170"/>
      <c r="I1811" s="170"/>
      <c r="J1811" s="170"/>
      <c r="K1811" s="170"/>
      <c r="L1811" s="170"/>
      <c r="M1811" s="170"/>
      <c r="N1811" s="170"/>
    </row>
    <row r="1812" s="59" customFormat="1" ht="30" customHeight="1">
      <c r="A1812" s="171"/>
      <c r="B1812" s="170"/>
      <c r="C1812" s="171"/>
      <c r="D1812" s="172"/>
      <c r="E1812" s="170"/>
      <c r="F1812" s="170"/>
      <c r="G1812" s="170"/>
      <c r="H1812" s="170"/>
      <c r="I1812" s="170"/>
      <c r="J1812" s="170"/>
      <c r="K1812" s="170"/>
      <c r="L1812" s="170"/>
      <c r="M1812" s="170"/>
      <c r="N1812" s="170"/>
    </row>
    <row r="1813" s="59" customFormat="1" ht="30" customHeight="1">
      <c r="A1813" s="171"/>
      <c r="B1813" s="170"/>
      <c r="C1813" s="171"/>
      <c r="D1813" s="172"/>
      <c r="E1813" s="170"/>
      <c r="F1813" s="170"/>
      <c r="G1813" s="170"/>
      <c r="H1813" s="170"/>
      <c r="I1813" s="170"/>
      <c r="J1813" s="170"/>
      <c r="K1813" s="170"/>
      <c r="L1813" s="170"/>
      <c r="M1813" s="170"/>
      <c r="N1813" s="170"/>
    </row>
    <row r="1814" s="59" customFormat="1" ht="30" customHeight="1">
      <c r="A1814" s="171"/>
      <c r="B1814" s="170"/>
      <c r="C1814" s="171"/>
      <c r="D1814" s="172"/>
      <c r="E1814" s="170"/>
      <c r="F1814" s="170"/>
      <c r="G1814" s="170"/>
      <c r="H1814" s="170"/>
      <c r="I1814" s="170"/>
      <c r="J1814" s="170"/>
      <c r="K1814" s="170"/>
      <c r="L1814" s="170"/>
      <c r="M1814" s="170"/>
      <c r="N1814" s="170"/>
    </row>
    <row r="1815" s="59" customFormat="1" ht="30" customHeight="1">
      <c r="A1815" s="171"/>
      <c r="B1815" s="170"/>
      <c r="C1815" s="171"/>
      <c r="D1815" s="172"/>
      <c r="E1815" s="170"/>
      <c r="F1815" s="170"/>
      <c r="G1815" s="170"/>
      <c r="H1815" s="170"/>
      <c r="I1815" s="170"/>
      <c r="J1815" s="170"/>
      <c r="K1815" s="170"/>
      <c r="L1815" s="170"/>
      <c r="M1815" s="170"/>
      <c r="N1815" s="170"/>
    </row>
    <row r="1816" s="59" customFormat="1" ht="30" customHeight="1">
      <c r="A1816" s="171"/>
      <c r="B1816" s="170"/>
      <c r="C1816" s="171"/>
      <c r="D1816" s="172"/>
      <c r="E1816" s="170"/>
      <c r="F1816" s="170"/>
      <c r="G1816" s="170"/>
      <c r="H1816" s="170"/>
      <c r="I1816" s="170"/>
      <c r="J1816" s="170"/>
      <c r="K1816" s="170"/>
      <c r="L1816" s="170"/>
      <c r="M1816" s="170"/>
      <c r="N1816" s="170"/>
    </row>
    <row r="1817" s="59" customFormat="1" ht="30" customHeight="1">
      <c r="A1817" s="171"/>
      <c r="B1817" s="170"/>
      <c r="C1817" s="171"/>
      <c r="D1817" s="172"/>
      <c r="E1817" s="170"/>
      <c r="F1817" s="170"/>
      <c r="G1817" s="170"/>
      <c r="H1817" s="170"/>
      <c r="I1817" s="170"/>
      <c r="J1817" s="170"/>
      <c r="K1817" s="170"/>
      <c r="L1817" s="170"/>
      <c r="M1817" s="170"/>
      <c r="N1817" s="170"/>
    </row>
    <row r="1818" s="59" customFormat="1" ht="30" customHeight="1">
      <c r="A1818" s="171"/>
      <c r="B1818" s="170"/>
      <c r="C1818" s="171"/>
      <c r="D1818" s="172"/>
      <c r="E1818" s="170"/>
      <c r="F1818" s="170"/>
      <c r="G1818" s="170"/>
      <c r="H1818" s="170"/>
      <c r="I1818" s="170"/>
      <c r="J1818" s="170"/>
      <c r="K1818" s="170"/>
      <c r="L1818" s="170"/>
      <c r="M1818" s="170"/>
      <c r="N1818" s="170"/>
    </row>
    <row r="1819" s="59" customFormat="1" ht="30" customHeight="1">
      <c r="A1819" s="171"/>
      <c r="B1819" s="170"/>
      <c r="C1819" s="171"/>
      <c r="D1819" s="172"/>
      <c r="E1819" s="170"/>
      <c r="F1819" s="170"/>
      <c r="G1819" s="170"/>
      <c r="H1819" s="170"/>
      <c r="I1819" s="170"/>
      <c r="J1819" s="170"/>
      <c r="K1819" s="170"/>
      <c r="L1819" s="170"/>
      <c r="M1819" s="170"/>
      <c r="N1819" s="170"/>
    </row>
    <row r="1820" s="59" customFormat="1" ht="30" customHeight="1">
      <c r="A1820" s="171"/>
      <c r="B1820" s="170"/>
      <c r="C1820" s="171"/>
      <c r="D1820" s="172"/>
      <c r="E1820" s="170"/>
      <c r="F1820" s="170"/>
      <c r="G1820" s="170"/>
      <c r="H1820" s="170"/>
      <c r="I1820" s="170"/>
      <c r="J1820" s="170"/>
      <c r="K1820" s="170"/>
      <c r="L1820" s="170"/>
      <c r="M1820" s="170"/>
      <c r="N1820" s="170"/>
    </row>
    <row r="1821" s="59" customFormat="1" ht="30" customHeight="1">
      <c r="A1821" s="171"/>
      <c r="B1821" s="170"/>
      <c r="C1821" s="171"/>
      <c r="D1821" s="172"/>
      <c r="E1821" s="170"/>
      <c r="F1821" s="170"/>
      <c r="G1821" s="170"/>
      <c r="H1821" s="170"/>
      <c r="I1821" s="170"/>
      <c r="J1821" s="170"/>
      <c r="K1821" s="170"/>
      <c r="L1821" s="170"/>
      <c r="M1821" s="170"/>
      <c r="N1821" s="170"/>
    </row>
    <row r="1822" s="59" customFormat="1" ht="30" customHeight="1">
      <c r="A1822" s="171"/>
      <c r="B1822" s="170"/>
      <c r="C1822" s="171"/>
      <c r="D1822" s="172"/>
      <c r="E1822" s="170"/>
      <c r="F1822" s="170"/>
      <c r="G1822" s="170"/>
      <c r="H1822" s="170"/>
      <c r="I1822" s="170"/>
      <c r="J1822" s="170"/>
      <c r="K1822" s="170"/>
      <c r="L1822" s="170"/>
      <c r="M1822" s="170"/>
      <c r="N1822" s="170"/>
    </row>
    <row r="1823" s="59" customFormat="1" ht="30" customHeight="1">
      <c r="A1823" s="171"/>
      <c r="B1823" s="170"/>
      <c r="C1823" s="171"/>
      <c r="D1823" s="172"/>
      <c r="E1823" s="170"/>
      <c r="F1823" s="170"/>
      <c r="G1823" s="170"/>
      <c r="H1823" s="170"/>
      <c r="I1823" s="170"/>
      <c r="J1823" s="170"/>
      <c r="K1823" s="170"/>
      <c r="L1823" s="170"/>
      <c r="M1823" s="170"/>
      <c r="N1823" s="170"/>
    </row>
    <row r="1824" s="59" customFormat="1" ht="30" customHeight="1">
      <c r="A1824" s="171"/>
      <c r="B1824" s="170"/>
      <c r="C1824" s="171"/>
      <c r="D1824" s="172"/>
      <c r="E1824" s="170"/>
      <c r="F1824" s="170"/>
      <c r="G1824" s="170"/>
      <c r="H1824" s="170"/>
      <c r="I1824" s="170"/>
      <c r="J1824" s="170"/>
      <c r="K1824" s="170"/>
      <c r="L1824" s="170"/>
      <c r="M1824" s="170"/>
      <c r="N1824" s="170"/>
    </row>
    <row r="1825" s="59" customFormat="1" ht="30" customHeight="1">
      <c r="A1825" s="171"/>
      <c r="B1825" s="170"/>
      <c r="C1825" s="171"/>
      <c r="D1825" s="172"/>
      <c r="E1825" s="170"/>
      <c r="F1825" s="170"/>
      <c r="G1825" s="170"/>
      <c r="H1825" s="170"/>
      <c r="I1825" s="170"/>
      <c r="J1825" s="170"/>
      <c r="K1825" s="170"/>
      <c r="L1825" s="170"/>
      <c r="M1825" s="170"/>
      <c r="N1825" s="170"/>
    </row>
    <row r="1826" s="59" customFormat="1" ht="30" customHeight="1">
      <c r="A1826" s="171"/>
      <c r="B1826" s="170"/>
      <c r="C1826" s="171"/>
      <c r="D1826" s="172"/>
      <c r="E1826" s="170"/>
      <c r="F1826" s="170"/>
      <c r="G1826" s="170"/>
      <c r="H1826" s="170"/>
      <c r="I1826" s="170"/>
      <c r="J1826" s="170"/>
      <c r="K1826" s="170"/>
      <c r="L1826" s="170"/>
      <c r="M1826" s="170"/>
      <c r="N1826" s="170"/>
    </row>
    <row r="1827" s="59" customFormat="1" ht="30" customHeight="1">
      <c r="A1827" s="171"/>
      <c r="B1827" s="170"/>
      <c r="C1827" s="171"/>
      <c r="D1827" s="172"/>
      <c r="E1827" s="170"/>
      <c r="F1827" s="170"/>
      <c r="G1827" s="170"/>
      <c r="H1827" s="170"/>
      <c r="I1827" s="170"/>
      <c r="J1827" s="170"/>
      <c r="K1827" s="170"/>
      <c r="L1827" s="170"/>
      <c r="M1827" s="170"/>
      <c r="N1827" s="170"/>
    </row>
    <row r="1828" s="59" customFormat="1" ht="30" customHeight="1">
      <c r="A1828" s="171"/>
      <c r="B1828" s="170"/>
      <c r="C1828" s="171"/>
      <c r="D1828" s="172"/>
      <c r="E1828" s="170"/>
      <c r="F1828" s="170"/>
      <c r="G1828" s="170"/>
      <c r="H1828" s="170"/>
      <c r="I1828" s="170"/>
      <c r="J1828" s="170"/>
      <c r="K1828" s="170"/>
      <c r="L1828" s="170"/>
      <c r="M1828" s="170"/>
      <c r="N1828" s="170"/>
    </row>
    <row r="1829" s="59" customFormat="1" ht="30" customHeight="1">
      <c r="A1829" s="171"/>
      <c r="B1829" s="170"/>
      <c r="C1829" s="171"/>
      <c r="D1829" s="172"/>
      <c r="E1829" s="170"/>
      <c r="F1829" s="170"/>
      <c r="G1829" s="170"/>
      <c r="H1829" s="170"/>
      <c r="I1829" s="170"/>
      <c r="J1829" s="170"/>
      <c r="K1829" s="170"/>
      <c r="L1829" s="170"/>
      <c r="M1829" s="170"/>
      <c r="N1829" s="170"/>
    </row>
    <row r="1830" s="59" customFormat="1" ht="30" customHeight="1">
      <c r="A1830" s="171"/>
      <c r="B1830" s="170"/>
      <c r="C1830" s="171"/>
      <c r="D1830" s="172"/>
      <c r="E1830" s="170"/>
      <c r="F1830" s="170"/>
      <c r="G1830" s="170"/>
      <c r="H1830" s="170"/>
      <c r="I1830" s="170"/>
      <c r="J1830" s="170"/>
      <c r="K1830" s="170"/>
      <c r="L1830" s="170"/>
      <c r="M1830" s="170"/>
      <c r="N1830" s="170"/>
    </row>
    <row r="1831" s="59" customFormat="1" ht="30" customHeight="1">
      <c r="A1831" s="171"/>
      <c r="B1831" s="170"/>
      <c r="C1831" s="171"/>
      <c r="D1831" s="172"/>
      <c r="E1831" s="170"/>
      <c r="F1831" s="170"/>
      <c r="G1831" s="170"/>
      <c r="H1831" s="170"/>
      <c r="I1831" s="170"/>
      <c r="J1831" s="170"/>
      <c r="K1831" s="170"/>
      <c r="L1831" s="170"/>
      <c r="M1831" s="170"/>
      <c r="N1831" s="170"/>
    </row>
    <row r="1832" s="59" customFormat="1" ht="30" customHeight="1">
      <c r="A1832" s="171"/>
      <c r="B1832" s="170"/>
      <c r="C1832" s="171"/>
      <c r="D1832" s="172"/>
      <c r="E1832" s="170"/>
      <c r="F1832" s="170"/>
      <c r="G1832" s="170"/>
      <c r="H1832" s="170"/>
      <c r="I1832" s="170"/>
      <c r="J1832" s="170"/>
      <c r="K1832" s="170"/>
      <c r="L1832" s="170"/>
      <c r="M1832" s="170"/>
      <c r="N1832" s="170"/>
    </row>
    <row r="1833" s="59" customFormat="1" ht="30" customHeight="1">
      <c r="A1833" s="171"/>
      <c r="B1833" s="170"/>
      <c r="C1833" s="171"/>
      <c r="D1833" s="172"/>
      <c r="E1833" s="170"/>
      <c r="F1833" s="170"/>
      <c r="G1833" s="170"/>
      <c r="H1833" s="170"/>
      <c r="I1833" s="170"/>
      <c r="J1833" s="170"/>
      <c r="K1833" s="170"/>
      <c r="L1833" s="170"/>
      <c r="M1833" s="170"/>
      <c r="N1833" s="170"/>
    </row>
    <row r="1834" s="59" customFormat="1" ht="30" customHeight="1">
      <c r="A1834" s="171"/>
      <c r="B1834" s="170"/>
      <c r="C1834" s="171"/>
      <c r="D1834" s="172"/>
      <c r="E1834" s="170"/>
      <c r="F1834" s="170"/>
      <c r="G1834" s="170"/>
      <c r="H1834" s="170"/>
      <c r="I1834" s="170"/>
      <c r="J1834" s="170"/>
      <c r="K1834" s="170"/>
      <c r="L1834" s="170"/>
      <c r="M1834" s="170"/>
      <c r="N1834" s="170"/>
    </row>
    <row r="1835" s="59" customFormat="1" ht="30" customHeight="1">
      <c r="A1835" s="171"/>
      <c r="B1835" s="170"/>
      <c r="C1835" s="171"/>
      <c r="D1835" s="172"/>
      <c r="E1835" s="170"/>
      <c r="F1835" s="170"/>
      <c r="G1835" s="170"/>
      <c r="H1835" s="170"/>
      <c r="I1835" s="170"/>
      <c r="J1835" s="170"/>
      <c r="K1835" s="170"/>
      <c r="L1835" s="170"/>
      <c r="M1835" s="170"/>
      <c r="N1835" s="170"/>
    </row>
    <row r="1836" s="59" customFormat="1" ht="30" customHeight="1">
      <c r="A1836" s="171"/>
      <c r="B1836" s="170"/>
      <c r="C1836" s="171"/>
      <c r="D1836" s="172"/>
      <c r="E1836" s="170"/>
      <c r="F1836" s="170"/>
      <c r="G1836" s="170"/>
      <c r="H1836" s="170"/>
      <c r="I1836" s="170"/>
      <c r="J1836" s="170"/>
      <c r="K1836" s="170"/>
      <c r="L1836" s="170"/>
      <c r="M1836" s="170"/>
      <c r="N1836" s="170"/>
    </row>
    <row r="1837" s="59" customFormat="1" ht="30" customHeight="1">
      <c r="A1837" s="171"/>
      <c r="B1837" s="170"/>
      <c r="C1837" s="171"/>
      <c r="D1837" s="172"/>
      <c r="E1837" s="170"/>
      <c r="F1837" s="170"/>
      <c r="G1837" s="170"/>
      <c r="H1837" s="170"/>
      <c r="I1837" s="170"/>
      <c r="J1837" s="170"/>
      <c r="K1837" s="170"/>
      <c r="L1837" s="170"/>
      <c r="M1837" s="170"/>
      <c r="N1837" s="170"/>
    </row>
    <row r="1838" s="59" customFormat="1" ht="30" customHeight="1">
      <c r="A1838" s="171"/>
      <c r="B1838" s="170"/>
      <c r="C1838" s="171"/>
      <c r="D1838" s="172"/>
      <c r="E1838" s="170"/>
      <c r="F1838" s="170"/>
      <c r="G1838" s="170"/>
      <c r="H1838" s="170"/>
      <c r="I1838" s="170"/>
      <c r="J1838" s="170"/>
      <c r="K1838" s="170"/>
      <c r="L1838" s="170"/>
      <c r="M1838" s="170"/>
      <c r="N1838" s="170"/>
    </row>
    <row r="1839" s="59" customFormat="1" ht="30" customHeight="1">
      <c r="A1839" s="171"/>
      <c r="B1839" s="170"/>
      <c r="C1839" s="171"/>
      <c r="D1839" s="172"/>
      <c r="E1839" s="170"/>
      <c r="F1839" s="170"/>
      <c r="G1839" s="170"/>
      <c r="H1839" s="170"/>
      <c r="I1839" s="170"/>
      <c r="J1839" s="170"/>
      <c r="K1839" s="170"/>
      <c r="L1839" s="170"/>
      <c r="M1839" s="170"/>
      <c r="N1839" s="170"/>
    </row>
    <row r="1840" s="59" customFormat="1" ht="30" customHeight="1">
      <c r="A1840" s="171"/>
      <c r="B1840" s="170"/>
      <c r="C1840" s="171"/>
      <c r="D1840" s="172"/>
      <c r="E1840" s="170"/>
      <c r="F1840" s="170"/>
      <c r="G1840" s="170"/>
      <c r="H1840" s="170"/>
      <c r="I1840" s="170"/>
      <c r="J1840" s="170"/>
      <c r="K1840" s="170"/>
      <c r="L1840" s="170"/>
      <c r="M1840" s="170"/>
      <c r="N1840" s="170"/>
    </row>
    <row r="1841" s="59" customFormat="1" ht="30" customHeight="1">
      <c r="A1841" s="171"/>
      <c r="B1841" s="170"/>
      <c r="C1841" s="171"/>
      <c r="D1841" s="172"/>
      <c r="E1841" s="170"/>
      <c r="F1841" s="170"/>
      <c r="G1841" s="170"/>
      <c r="H1841" s="170"/>
      <c r="I1841" s="170"/>
      <c r="J1841" s="170"/>
      <c r="K1841" s="170"/>
      <c r="L1841" s="170"/>
      <c r="M1841" s="170"/>
      <c r="N1841" s="170"/>
    </row>
    <row r="1842" s="59" customFormat="1" ht="30" customHeight="1">
      <c r="A1842" s="171"/>
      <c r="B1842" s="170"/>
      <c r="C1842" s="171"/>
      <c r="D1842" s="172"/>
      <c r="E1842" s="170"/>
      <c r="F1842" s="170"/>
      <c r="G1842" s="170"/>
      <c r="H1842" s="170"/>
      <c r="I1842" s="170"/>
      <c r="J1842" s="170"/>
      <c r="K1842" s="170"/>
      <c r="L1842" s="170"/>
      <c r="M1842" s="170"/>
      <c r="N1842" s="170"/>
    </row>
    <row r="1843" s="59" customFormat="1" ht="30" customHeight="1">
      <c r="A1843" s="171"/>
      <c r="B1843" s="170"/>
      <c r="C1843" s="171"/>
      <c r="D1843" s="172"/>
      <c r="E1843" s="170"/>
      <c r="F1843" s="170"/>
      <c r="G1843" s="170"/>
      <c r="H1843" s="170"/>
      <c r="I1843" s="170"/>
      <c r="J1843" s="170"/>
      <c r="K1843" s="170"/>
      <c r="L1843" s="170"/>
      <c r="M1843" s="170"/>
      <c r="N1843" s="170"/>
    </row>
    <row r="1844" s="59" customFormat="1" ht="30" customHeight="1">
      <c r="A1844" s="171"/>
      <c r="B1844" s="170"/>
      <c r="C1844" s="171"/>
      <c r="D1844" s="172"/>
      <c r="E1844" s="170"/>
      <c r="F1844" s="170"/>
      <c r="G1844" s="170"/>
      <c r="H1844" s="170"/>
      <c r="I1844" s="170"/>
      <c r="J1844" s="170"/>
      <c r="K1844" s="170"/>
      <c r="L1844" s="170"/>
      <c r="M1844" s="170"/>
      <c r="N1844" s="170"/>
    </row>
    <row r="1845" s="59" customFormat="1" ht="30" customHeight="1">
      <c r="A1845" s="171"/>
      <c r="B1845" s="170"/>
      <c r="C1845" s="171"/>
      <c r="D1845" s="172"/>
      <c r="E1845" s="170"/>
      <c r="F1845" s="170"/>
      <c r="G1845" s="170"/>
      <c r="H1845" s="170"/>
      <c r="I1845" s="170"/>
      <c r="J1845" s="170"/>
      <c r="K1845" s="170"/>
      <c r="L1845" s="170"/>
      <c r="M1845" s="170"/>
      <c r="N1845" s="170"/>
    </row>
    <row r="1846" s="59" customFormat="1" ht="30" customHeight="1">
      <c r="A1846" s="171"/>
      <c r="B1846" s="170"/>
      <c r="C1846" s="171"/>
      <c r="D1846" s="172"/>
      <c r="E1846" s="170"/>
      <c r="F1846" s="170"/>
      <c r="G1846" s="170"/>
      <c r="H1846" s="170"/>
      <c r="I1846" s="170"/>
      <c r="J1846" s="170"/>
      <c r="K1846" s="170"/>
      <c r="L1846" s="170"/>
      <c r="M1846" s="170"/>
      <c r="N1846" s="170"/>
    </row>
    <row r="1847" s="59" customFormat="1" ht="30" customHeight="1">
      <c r="A1847" s="171"/>
      <c r="B1847" s="170"/>
      <c r="C1847" s="171"/>
      <c r="D1847" s="172"/>
      <c r="E1847" s="170"/>
      <c r="F1847" s="170"/>
      <c r="G1847" s="170"/>
      <c r="H1847" s="170"/>
      <c r="I1847" s="170"/>
      <c r="J1847" s="170"/>
      <c r="K1847" s="170"/>
      <c r="L1847" s="170"/>
      <c r="M1847" s="170"/>
      <c r="N1847" s="170"/>
    </row>
    <row r="1848" s="59" customFormat="1" ht="30" customHeight="1">
      <c r="A1848" s="171"/>
      <c r="B1848" s="170"/>
      <c r="C1848" s="171"/>
      <c r="D1848" s="172"/>
      <c r="E1848" s="170"/>
      <c r="F1848" s="170"/>
      <c r="G1848" s="170"/>
      <c r="H1848" s="170"/>
      <c r="I1848" s="170"/>
      <c r="J1848" s="170"/>
      <c r="K1848" s="170"/>
      <c r="L1848" s="170"/>
      <c r="M1848" s="170"/>
      <c r="N1848" s="170"/>
    </row>
    <row r="1849" s="59" customFormat="1" ht="30" customHeight="1">
      <c r="A1849" s="171"/>
      <c r="B1849" s="170"/>
      <c r="C1849" s="171"/>
      <c r="D1849" s="172"/>
      <c r="E1849" s="170"/>
      <c r="F1849" s="170"/>
      <c r="G1849" s="170"/>
      <c r="H1849" s="170"/>
      <c r="I1849" s="170"/>
      <c r="J1849" s="170"/>
      <c r="K1849" s="170"/>
      <c r="L1849" s="170"/>
      <c r="M1849" s="170"/>
      <c r="N1849" s="170"/>
    </row>
    <row r="1850" s="59" customFormat="1" ht="30" customHeight="1">
      <c r="A1850" s="171"/>
      <c r="B1850" s="170"/>
      <c r="C1850" s="171"/>
      <c r="D1850" s="172"/>
      <c r="E1850" s="170"/>
      <c r="F1850" s="170"/>
      <c r="G1850" s="170"/>
      <c r="H1850" s="170"/>
      <c r="I1850" s="170"/>
      <c r="J1850" s="170"/>
      <c r="K1850" s="170"/>
      <c r="L1850" s="170"/>
      <c r="M1850" s="170"/>
      <c r="N1850" s="170"/>
    </row>
    <row r="1851" s="59" customFormat="1" ht="30" customHeight="1">
      <c r="A1851" s="171"/>
      <c r="B1851" s="170"/>
      <c r="C1851" s="171"/>
      <c r="D1851" s="172"/>
      <c r="E1851" s="170"/>
      <c r="F1851" s="170"/>
      <c r="G1851" s="170"/>
      <c r="H1851" s="170"/>
      <c r="I1851" s="170"/>
      <c r="J1851" s="170"/>
      <c r="K1851" s="170"/>
      <c r="L1851" s="170"/>
      <c r="M1851" s="170"/>
      <c r="N1851" s="170"/>
    </row>
    <row r="1852" s="59" customFormat="1" ht="30" customHeight="1">
      <c r="A1852" s="171"/>
      <c r="B1852" s="170"/>
      <c r="C1852" s="171"/>
      <c r="D1852" s="172"/>
      <c r="E1852" s="170"/>
      <c r="F1852" s="170"/>
      <c r="G1852" s="170"/>
      <c r="H1852" s="170"/>
      <c r="I1852" s="170"/>
      <c r="J1852" s="170"/>
      <c r="K1852" s="170"/>
      <c r="L1852" s="170"/>
      <c r="M1852" s="170"/>
      <c r="N1852" s="170"/>
    </row>
    <row r="1853" s="59" customFormat="1" ht="30" customHeight="1">
      <c r="A1853" s="171"/>
      <c r="B1853" s="170"/>
      <c r="C1853" s="171"/>
      <c r="D1853" s="172"/>
      <c r="E1853" s="170"/>
      <c r="F1853" s="170"/>
      <c r="G1853" s="170"/>
      <c r="H1853" s="170"/>
      <c r="I1853" s="170"/>
      <c r="J1853" s="170"/>
      <c r="K1853" s="170"/>
      <c r="L1853" s="170"/>
      <c r="M1853" s="170"/>
      <c r="N1853" s="170"/>
    </row>
    <row r="1854" s="59" customFormat="1" ht="30" customHeight="1">
      <c r="A1854" s="171"/>
      <c r="B1854" s="170"/>
      <c r="C1854" s="171"/>
      <c r="D1854" s="172"/>
      <c r="E1854" s="170"/>
      <c r="F1854" s="170"/>
      <c r="G1854" s="170"/>
      <c r="H1854" s="170"/>
      <c r="I1854" s="170"/>
      <c r="J1854" s="170"/>
      <c r="K1854" s="170"/>
      <c r="L1854" s="170"/>
      <c r="M1854" s="170"/>
      <c r="N1854" s="170"/>
    </row>
    <row r="1855" s="59" customFormat="1" ht="30" customHeight="1">
      <c r="A1855" s="171"/>
      <c r="B1855" s="170"/>
      <c r="C1855" s="171"/>
      <c r="D1855" s="172"/>
      <c r="E1855" s="170"/>
      <c r="F1855" s="170"/>
      <c r="G1855" s="170"/>
      <c r="H1855" s="170"/>
      <c r="I1855" s="170"/>
      <c r="J1855" s="170"/>
      <c r="K1855" s="170"/>
      <c r="L1855" s="170"/>
      <c r="M1855" s="170"/>
      <c r="N1855" s="170"/>
    </row>
    <row r="1856" s="59" customFormat="1" ht="30" customHeight="1">
      <c r="A1856" s="171"/>
      <c r="B1856" s="170"/>
      <c r="C1856" s="171"/>
      <c r="D1856" s="172"/>
      <c r="E1856" s="170"/>
      <c r="F1856" s="170"/>
      <c r="G1856" s="170"/>
      <c r="H1856" s="170"/>
      <c r="I1856" s="170"/>
      <c r="J1856" s="170"/>
      <c r="K1856" s="170"/>
      <c r="L1856" s="170"/>
      <c r="M1856" s="170"/>
      <c r="N1856" s="170"/>
    </row>
    <row r="1857" s="59" customFormat="1" ht="30" customHeight="1">
      <c r="A1857" s="171"/>
      <c r="B1857" s="170"/>
      <c r="C1857" s="171"/>
      <c r="D1857" s="172"/>
      <c r="E1857" s="170"/>
      <c r="F1857" s="170"/>
      <c r="G1857" s="170"/>
      <c r="H1857" s="170"/>
      <c r="I1857" s="170"/>
      <c r="J1857" s="170"/>
      <c r="K1857" s="170"/>
      <c r="L1857" s="170"/>
      <c r="M1857" s="170"/>
      <c r="N1857" s="170"/>
    </row>
    <row r="1858" s="59" customFormat="1" ht="30" customHeight="1">
      <c r="A1858" s="171"/>
      <c r="B1858" s="170"/>
      <c r="C1858" s="171"/>
      <c r="D1858" s="172"/>
      <c r="E1858" s="170"/>
      <c r="F1858" s="170"/>
      <c r="G1858" s="170"/>
      <c r="H1858" s="170"/>
      <c r="I1858" s="170"/>
      <c r="J1858" s="170"/>
      <c r="K1858" s="170"/>
      <c r="L1858" s="170"/>
      <c r="M1858" s="170"/>
      <c r="N1858" s="170"/>
    </row>
    <row r="1859" s="59" customFormat="1" ht="30" customHeight="1">
      <c r="A1859" s="171"/>
      <c r="B1859" s="170"/>
      <c r="C1859" s="171"/>
      <c r="D1859" s="172"/>
      <c r="E1859" s="170"/>
      <c r="F1859" s="170"/>
      <c r="G1859" s="170"/>
      <c r="H1859" s="170"/>
      <c r="I1859" s="170"/>
      <c r="J1859" s="170"/>
      <c r="K1859" s="170"/>
      <c r="L1859" s="170"/>
      <c r="M1859" s="170"/>
      <c r="N1859" s="170"/>
    </row>
    <row r="1860" s="59" customFormat="1" ht="30" customHeight="1">
      <c r="A1860" s="171"/>
      <c r="B1860" s="170"/>
      <c r="C1860" s="171"/>
      <c r="D1860" s="172"/>
      <c r="E1860" s="170"/>
      <c r="F1860" s="170"/>
      <c r="G1860" s="170"/>
      <c r="H1860" s="170"/>
      <c r="I1860" s="170"/>
      <c r="J1860" s="170"/>
      <c r="K1860" s="170"/>
      <c r="L1860" s="170"/>
      <c r="M1860" s="170"/>
      <c r="N1860" s="170"/>
    </row>
    <row r="1861" s="59" customFormat="1" ht="30" customHeight="1">
      <c r="A1861" s="171"/>
      <c r="B1861" s="170"/>
      <c r="C1861" s="171"/>
      <c r="D1861" s="172"/>
      <c r="E1861" s="170"/>
      <c r="F1861" s="170"/>
      <c r="G1861" s="170"/>
      <c r="H1861" s="170"/>
      <c r="I1861" s="170"/>
      <c r="J1861" s="170"/>
      <c r="K1861" s="170"/>
      <c r="L1861" s="170"/>
      <c r="M1861" s="170"/>
      <c r="N1861" s="170"/>
    </row>
    <row r="1862" s="59" customFormat="1" ht="30" customHeight="1">
      <c r="A1862" s="171"/>
      <c r="B1862" s="170"/>
      <c r="C1862" s="171"/>
      <c r="D1862" s="172"/>
      <c r="E1862" s="170"/>
      <c r="F1862" s="170"/>
      <c r="G1862" s="170"/>
      <c r="H1862" s="170"/>
      <c r="I1862" s="170"/>
      <c r="J1862" s="170"/>
      <c r="K1862" s="170"/>
      <c r="L1862" s="170"/>
      <c r="M1862" s="170"/>
      <c r="N1862" s="170"/>
    </row>
    <row r="1863" s="59" customFormat="1" ht="30" customHeight="1">
      <c r="A1863" s="171"/>
      <c r="B1863" s="170"/>
      <c r="C1863" s="171"/>
      <c r="D1863" s="172"/>
      <c r="E1863" s="170"/>
      <c r="F1863" s="170"/>
      <c r="G1863" s="170"/>
      <c r="H1863" s="170"/>
      <c r="I1863" s="170"/>
      <c r="J1863" s="170"/>
      <c r="K1863" s="170"/>
      <c r="L1863" s="170"/>
      <c r="M1863" s="170"/>
      <c r="N1863" s="170"/>
    </row>
    <row r="1864" s="59" customFormat="1" ht="30" customHeight="1">
      <c r="A1864" s="171"/>
      <c r="B1864" s="170"/>
      <c r="C1864" s="171"/>
      <c r="D1864" s="172"/>
      <c r="E1864" s="170"/>
      <c r="F1864" s="170"/>
      <c r="G1864" s="170"/>
      <c r="H1864" s="170"/>
      <c r="I1864" s="170"/>
      <c r="J1864" s="170"/>
      <c r="K1864" s="170"/>
      <c r="L1864" s="170"/>
      <c r="M1864" s="170"/>
      <c r="N1864" s="170"/>
    </row>
    <row r="1865" s="59" customFormat="1" ht="30" customHeight="1">
      <c r="A1865" s="171"/>
      <c r="B1865" s="170"/>
      <c r="C1865" s="171"/>
      <c r="D1865" s="172"/>
      <c r="E1865" s="170"/>
      <c r="F1865" s="170"/>
      <c r="G1865" s="170"/>
      <c r="H1865" s="170"/>
      <c r="I1865" s="170"/>
      <c r="J1865" s="170"/>
      <c r="K1865" s="170"/>
      <c r="L1865" s="170"/>
      <c r="M1865" s="170"/>
      <c r="N1865" s="170"/>
    </row>
    <row r="1866" s="59" customFormat="1" ht="30" customHeight="1">
      <c r="A1866" s="171"/>
      <c r="B1866" s="170"/>
      <c r="C1866" s="171"/>
      <c r="D1866" s="172"/>
      <c r="E1866" s="170"/>
      <c r="F1866" s="170"/>
      <c r="G1866" s="170"/>
      <c r="H1866" s="170"/>
      <c r="I1866" s="170"/>
      <c r="J1866" s="170"/>
      <c r="K1866" s="170"/>
      <c r="L1866" s="170"/>
      <c r="M1866" s="170"/>
      <c r="N1866" s="170"/>
    </row>
    <row r="1867" s="59" customFormat="1" ht="30" customHeight="1">
      <c r="A1867" s="171"/>
      <c r="B1867" s="170"/>
      <c r="C1867" s="171"/>
      <c r="D1867" s="172"/>
      <c r="E1867" s="170"/>
      <c r="F1867" s="170"/>
      <c r="G1867" s="170"/>
      <c r="H1867" s="170"/>
      <c r="I1867" s="170"/>
      <c r="J1867" s="170"/>
      <c r="K1867" s="170"/>
      <c r="L1867" s="170"/>
      <c r="M1867" s="170"/>
      <c r="N1867" s="170"/>
    </row>
    <row r="1868" s="59" customFormat="1" ht="30" customHeight="1">
      <c r="A1868" s="171"/>
      <c r="B1868" s="170"/>
      <c r="C1868" s="171"/>
      <c r="D1868" s="172"/>
      <c r="E1868" s="170"/>
      <c r="F1868" s="170"/>
      <c r="G1868" s="170"/>
      <c r="H1868" s="170"/>
      <c r="I1868" s="170"/>
      <c r="J1868" s="170"/>
      <c r="K1868" s="170"/>
      <c r="L1868" s="170"/>
      <c r="M1868" s="170"/>
      <c r="N1868" s="170"/>
    </row>
    <row r="1869" s="59" customFormat="1" ht="30" customHeight="1">
      <c r="A1869" s="171"/>
      <c r="B1869" s="170"/>
      <c r="C1869" s="171"/>
      <c r="D1869" s="172"/>
      <c r="E1869" s="170"/>
      <c r="F1869" s="170"/>
      <c r="G1869" s="170"/>
      <c r="H1869" s="170"/>
      <c r="I1869" s="170"/>
      <c r="J1869" s="170"/>
      <c r="K1869" s="170"/>
      <c r="L1869" s="170"/>
      <c r="M1869" s="170"/>
      <c r="N1869" s="170"/>
    </row>
    <row r="1870" s="59" customFormat="1" ht="30" customHeight="1">
      <c r="A1870" s="171"/>
      <c r="B1870" s="170"/>
      <c r="C1870" s="171"/>
      <c r="D1870" s="172"/>
      <c r="E1870" s="170"/>
      <c r="F1870" s="170"/>
      <c r="G1870" s="170"/>
      <c r="H1870" s="170"/>
      <c r="I1870" s="170"/>
      <c r="J1870" s="170"/>
      <c r="K1870" s="170"/>
      <c r="L1870" s="170"/>
      <c r="M1870" s="170"/>
      <c r="N1870" s="170"/>
    </row>
    <row r="1871" s="59" customFormat="1" ht="30" customHeight="1">
      <c r="A1871" s="171"/>
      <c r="B1871" s="170"/>
      <c r="C1871" s="171"/>
      <c r="D1871" s="172"/>
      <c r="E1871" s="170"/>
      <c r="F1871" s="170"/>
      <c r="G1871" s="170"/>
      <c r="H1871" s="170"/>
      <c r="I1871" s="170"/>
      <c r="J1871" s="170"/>
      <c r="K1871" s="170"/>
      <c r="L1871" s="170"/>
      <c r="M1871" s="170"/>
      <c r="N1871" s="170"/>
    </row>
    <row r="1872" s="59" customFormat="1" ht="30" customHeight="1">
      <c r="A1872" s="171"/>
      <c r="B1872" s="170"/>
      <c r="C1872" s="171"/>
      <c r="D1872" s="172"/>
      <c r="E1872" s="170"/>
      <c r="F1872" s="170"/>
      <c r="G1872" s="170"/>
      <c r="H1872" s="170"/>
      <c r="I1872" s="170"/>
      <c r="J1872" s="170"/>
      <c r="K1872" s="170"/>
      <c r="L1872" s="170"/>
      <c r="M1872" s="170"/>
      <c r="N1872" s="170"/>
    </row>
    <row r="1873" s="59" customFormat="1" ht="30" customHeight="1">
      <c r="A1873" s="171"/>
      <c r="B1873" s="170"/>
      <c r="C1873" s="171"/>
      <c r="D1873" s="172"/>
      <c r="E1873" s="170"/>
      <c r="F1873" s="170"/>
      <c r="G1873" s="170"/>
      <c r="H1873" s="170"/>
      <c r="I1873" s="170"/>
      <c r="J1873" s="170"/>
      <c r="K1873" s="170"/>
      <c r="L1873" s="170"/>
      <c r="M1873" s="170"/>
      <c r="N1873" s="170"/>
    </row>
    <row r="1874" s="59" customFormat="1" ht="30" customHeight="1">
      <c r="A1874" s="171"/>
      <c r="B1874" s="170"/>
      <c r="C1874" s="171"/>
      <c r="D1874" s="172"/>
      <c r="E1874" s="170"/>
      <c r="F1874" s="170"/>
      <c r="G1874" s="170"/>
      <c r="H1874" s="170"/>
      <c r="I1874" s="170"/>
      <c r="J1874" s="170"/>
      <c r="K1874" s="170"/>
      <c r="L1874" s="170"/>
      <c r="M1874" s="170"/>
      <c r="N1874" s="170"/>
    </row>
    <row r="1875" s="59" customFormat="1" ht="30" customHeight="1">
      <c r="A1875" s="171"/>
      <c r="B1875" s="170"/>
      <c r="C1875" s="171"/>
      <c r="D1875" s="172"/>
      <c r="E1875" s="170"/>
      <c r="F1875" s="170"/>
      <c r="G1875" s="170"/>
      <c r="H1875" s="170"/>
      <c r="I1875" s="170"/>
      <c r="J1875" s="170"/>
      <c r="K1875" s="170"/>
      <c r="L1875" s="170"/>
      <c r="M1875" s="170"/>
      <c r="N1875" s="170"/>
    </row>
    <row r="1876" s="59" customFormat="1" ht="30" customHeight="1">
      <c r="A1876" s="171"/>
      <c r="B1876" s="170"/>
      <c r="C1876" s="171"/>
      <c r="D1876" s="172"/>
      <c r="E1876" s="170"/>
      <c r="F1876" s="170"/>
      <c r="G1876" s="170"/>
      <c r="H1876" s="170"/>
      <c r="I1876" s="170"/>
      <c r="J1876" s="170"/>
      <c r="K1876" s="170"/>
      <c r="L1876" s="170"/>
      <c r="M1876" s="170"/>
      <c r="N1876" s="170"/>
    </row>
    <row r="1877" s="59" customFormat="1" ht="30" customHeight="1">
      <c r="A1877" s="171"/>
      <c r="B1877" s="170"/>
      <c r="C1877" s="171"/>
      <c r="D1877" s="172"/>
      <c r="E1877" s="170"/>
      <c r="F1877" s="170"/>
      <c r="G1877" s="170"/>
      <c r="H1877" s="170"/>
      <c r="I1877" s="170"/>
      <c r="J1877" s="170"/>
      <c r="K1877" s="170"/>
      <c r="L1877" s="170"/>
      <c r="M1877" s="170"/>
      <c r="N1877" s="170"/>
    </row>
    <row r="1878" s="59" customFormat="1" ht="30" customHeight="1">
      <c r="A1878" s="171"/>
      <c r="B1878" s="170"/>
      <c r="C1878" s="171"/>
      <c r="D1878" s="172"/>
      <c r="E1878" s="170"/>
      <c r="F1878" s="170"/>
      <c r="G1878" s="170"/>
      <c r="H1878" s="170"/>
      <c r="I1878" s="170"/>
      <c r="J1878" s="170"/>
      <c r="K1878" s="170"/>
      <c r="L1878" s="170"/>
      <c r="M1878" s="170"/>
      <c r="N1878" s="170"/>
    </row>
    <row r="1879" s="59" customFormat="1" ht="30" customHeight="1">
      <c r="A1879" s="171"/>
      <c r="B1879" s="170"/>
      <c r="C1879" s="171"/>
      <c r="D1879" s="172"/>
      <c r="E1879" s="170"/>
      <c r="F1879" s="170"/>
      <c r="G1879" s="170"/>
      <c r="H1879" s="170"/>
      <c r="I1879" s="170"/>
      <c r="J1879" s="170"/>
      <c r="K1879" s="170"/>
      <c r="L1879" s="170"/>
      <c r="M1879" s="170"/>
      <c r="N1879" s="170"/>
    </row>
    <row r="1880" s="59" customFormat="1" ht="30" customHeight="1">
      <c r="A1880" s="171"/>
      <c r="B1880" s="170"/>
      <c r="C1880" s="171"/>
      <c r="D1880" s="172"/>
      <c r="E1880" s="170"/>
      <c r="F1880" s="170"/>
      <c r="G1880" s="170"/>
      <c r="H1880" s="170"/>
      <c r="I1880" s="170"/>
      <c r="J1880" s="170"/>
      <c r="K1880" s="170"/>
      <c r="L1880" s="170"/>
      <c r="M1880" s="170"/>
      <c r="N1880" s="170"/>
    </row>
    <row r="1881" s="59" customFormat="1" ht="30" customHeight="1">
      <c r="A1881" s="171"/>
      <c r="B1881" s="170"/>
      <c r="C1881" s="171"/>
      <c r="D1881" s="172"/>
      <c r="E1881" s="170"/>
      <c r="F1881" s="170"/>
      <c r="G1881" s="170"/>
      <c r="H1881" s="170"/>
      <c r="I1881" s="170"/>
      <c r="J1881" s="170"/>
      <c r="K1881" s="170"/>
      <c r="L1881" s="170"/>
      <c r="M1881" s="170"/>
      <c r="N1881" s="170"/>
    </row>
    <row r="1882" s="59" customFormat="1" ht="30" customHeight="1">
      <c r="A1882" s="171"/>
      <c r="B1882" s="170"/>
      <c r="C1882" s="171"/>
      <c r="D1882" s="172"/>
      <c r="E1882" s="170"/>
      <c r="F1882" s="170"/>
      <c r="G1882" s="170"/>
      <c r="H1882" s="170"/>
      <c r="I1882" s="170"/>
      <c r="J1882" s="170"/>
      <c r="K1882" s="170"/>
      <c r="L1882" s="170"/>
      <c r="M1882" s="170"/>
      <c r="N1882" s="170"/>
    </row>
    <row r="1883" s="59" customFormat="1" ht="30" customHeight="1">
      <c r="A1883" s="171"/>
      <c r="B1883" s="170"/>
      <c r="C1883" s="171"/>
      <c r="D1883" s="172"/>
      <c r="E1883" s="170"/>
      <c r="F1883" s="170"/>
      <c r="G1883" s="170"/>
      <c r="H1883" s="170"/>
      <c r="I1883" s="170"/>
      <c r="J1883" s="170"/>
      <c r="K1883" s="170"/>
      <c r="L1883" s="170"/>
      <c r="M1883" s="170"/>
      <c r="N1883" s="170"/>
    </row>
    <row r="1884" s="59" customFormat="1" ht="30" customHeight="1">
      <c r="A1884" s="171"/>
      <c r="B1884" s="170"/>
      <c r="C1884" s="171"/>
      <c r="D1884" s="172"/>
      <c r="E1884" s="170"/>
      <c r="F1884" s="170"/>
      <c r="G1884" s="170"/>
      <c r="H1884" s="170"/>
      <c r="I1884" s="170"/>
      <c r="J1884" s="170"/>
      <c r="K1884" s="170"/>
      <c r="L1884" s="170"/>
      <c r="M1884" s="170"/>
      <c r="N1884" s="170"/>
    </row>
    <row r="1885" s="59" customFormat="1" ht="30" customHeight="1">
      <c r="A1885" s="171"/>
      <c r="B1885" s="170"/>
      <c r="C1885" s="171"/>
      <c r="D1885" s="172"/>
      <c r="E1885" s="170"/>
      <c r="F1885" s="170"/>
      <c r="G1885" s="170"/>
      <c r="H1885" s="170"/>
      <c r="I1885" s="170"/>
      <c r="J1885" s="170"/>
      <c r="K1885" s="170"/>
      <c r="L1885" s="170"/>
      <c r="M1885" s="170"/>
      <c r="N1885" s="170"/>
    </row>
    <row r="1886" s="59" customFormat="1" ht="30" customHeight="1">
      <c r="A1886" s="171"/>
      <c r="B1886" s="170"/>
      <c r="C1886" s="171"/>
      <c r="D1886" s="172"/>
      <c r="E1886" s="170"/>
      <c r="F1886" s="170"/>
      <c r="G1886" s="170"/>
      <c r="H1886" s="170"/>
      <c r="I1886" s="170"/>
      <c r="J1886" s="170"/>
      <c r="K1886" s="170"/>
      <c r="L1886" s="170"/>
      <c r="M1886" s="170"/>
      <c r="N1886" s="170"/>
    </row>
    <row r="1887" s="59" customFormat="1" ht="30" customHeight="1">
      <c r="A1887" s="171"/>
      <c r="B1887" s="170"/>
      <c r="C1887" s="171"/>
      <c r="D1887" s="172"/>
      <c r="E1887" s="170"/>
      <c r="F1887" s="170"/>
      <c r="G1887" s="170"/>
      <c r="H1887" s="170"/>
      <c r="I1887" s="170"/>
      <c r="J1887" s="170"/>
      <c r="K1887" s="170"/>
      <c r="L1887" s="170"/>
      <c r="M1887" s="170"/>
      <c r="N1887" s="170"/>
    </row>
    <row r="1888" s="59" customFormat="1" ht="30" customHeight="1">
      <c r="A1888" s="171"/>
      <c r="B1888" s="170"/>
      <c r="C1888" s="171"/>
      <c r="D1888" s="172"/>
      <c r="E1888" s="170"/>
      <c r="F1888" s="170"/>
      <c r="G1888" s="170"/>
      <c r="H1888" s="170"/>
      <c r="I1888" s="170"/>
      <c r="J1888" s="170"/>
      <c r="K1888" s="170"/>
      <c r="L1888" s="170"/>
      <c r="M1888" s="170"/>
      <c r="N1888" s="170"/>
    </row>
    <row r="1889" s="59" customFormat="1" ht="30" customHeight="1">
      <c r="A1889" s="171"/>
      <c r="B1889" s="170"/>
      <c r="C1889" s="171"/>
      <c r="D1889" s="172"/>
      <c r="E1889" s="170"/>
      <c r="F1889" s="170"/>
      <c r="G1889" s="170"/>
      <c r="H1889" s="170"/>
      <c r="I1889" s="170"/>
      <c r="J1889" s="170"/>
      <c r="K1889" s="170"/>
      <c r="L1889" s="170"/>
      <c r="M1889" s="170"/>
      <c r="N1889" s="170"/>
    </row>
    <row r="1890" s="59" customFormat="1" ht="30" customHeight="1">
      <c r="A1890" s="171"/>
      <c r="B1890" s="170"/>
      <c r="C1890" s="171"/>
      <c r="D1890" s="172"/>
      <c r="E1890" s="170"/>
      <c r="F1890" s="170"/>
      <c r="G1890" s="170"/>
      <c r="H1890" s="170"/>
      <c r="I1890" s="170"/>
      <c r="J1890" s="170"/>
      <c r="K1890" s="170"/>
      <c r="L1890" s="170"/>
      <c r="M1890" s="170"/>
      <c r="N1890" s="170"/>
    </row>
    <row r="1891" s="59" customFormat="1" ht="30" customHeight="1">
      <c r="A1891" s="171"/>
      <c r="B1891" s="170"/>
      <c r="C1891" s="171"/>
      <c r="D1891" s="172"/>
      <c r="E1891" s="170"/>
      <c r="F1891" s="170"/>
      <c r="G1891" s="170"/>
      <c r="H1891" s="170"/>
      <c r="I1891" s="170"/>
      <c r="J1891" s="170"/>
      <c r="K1891" s="170"/>
      <c r="L1891" s="170"/>
      <c r="M1891" s="170"/>
      <c r="N1891" s="170"/>
    </row>
    <row r="1892" s="59" customFormat="1" ht="30" customHeight="1">
      <c r="A1892" s="171"/>
      <c r="B1892" s="170"/>
      <c r="C1892" s="171"/>
      <c r="D1892" s="172"/>
      <c r="E1892" s="170"/>
      <c r="F1892" s="170"/>
      <c r="G1892" s="170"/>
      <c r="H1892" s="170"/>
      <c r="I1892" s="170"/>
      <c r="J1892" s="170"/>
      <c r="K1892" s="170"/>
      <c r="L1892" s="170"/>
      <c r="M1892" s="170"/>
      <c r="N1892" s="170"/>
    </row>
    <row r="1893" s="59" customFormat="1" ht="30" customHeight="1">
      <c r="A1893" s="171"/>
      <c r="B1893" s="170"/>
      <c r="C1893" s="171"/>
      <c r="D1893" s="172"/>
      <c r="E1893" s="170"/>
      <c r="F1893" s="170"/>
      <c r="G1893" s="170"/>
      <c r="H1893" s="170"/>
      <c r="I1893" s="170"/>
      <c r="J1893" s="170"/>
      <c r="K1893" s="170"/>
      <c r="L1893" s="170"/>
      <c r="M1893" s="170"/>
      <c r="N1893" s="170"/>
    </row>
    <row r="1894" s="59" customFormat="1" ht="30" customHeight="1">
      <c r="A1894" s="171"/>
      <c r="B1894" s="170"/>
      <c r="C1894" s="171"/>
      <c r="D1894" s="172"/>
      <c r="E1894" s="170"/>
      <c r="F1894" s="170"/>
      <c r="G1894" s="170"/>
      <c r="H1894" s="170"/>
      <c r="I1894" s="170"/>
      <c r="J1894" s="170"/>
      <c r="K1894" s="170"/>
      <c r="L1894" s="170"/>
      <c r="M1894" s="170"/>
      <c r="N1894" s="170"/>
    </row>
    <row r="1895" s="59" customFormat="1" ht="30" customHeight="1">
      <c r="A1895" s="171"/>
      <c r="B1895" s="170"/>
      <c r="C1895" s="171"/>
      <c r="D1895" s="172"/>
      <c r="E1895" s="170"/>
      <c r="F1895" s="170"/>
      <c r="G1895" s="170"/>
      <c r="H1895" s="170"/>
      <c r="I1895" s="170"/>
      <c r="J1895" s="170"/>
      <c r="K1895" s="170"/>
      <c r="L1895" s="170"/>
      <c r="M1895" s="170"/>
      <c r="N1895" s="170"/>
    </row>
    <row r="1896" s="59" customFormat="1" ht="30" customHeight="1">
      <c r="A1896" s="171"/>
      <c r="B1896" s="170"/>
      <c r="C1896" s="171"/>
      <c r="D1896" s="172"/>
      <c r="E1896" s="170"/>
      <c r="F1896" s="170"/>
      <c r="G1896" s="170"/>
      <c r="H1896" s="170"/>
      <c r="I1896" s="170"/>
      <c r="J1896" s="170"/>
      <c r="K1896" s="170"/>
      <c r="L1896" s="170"/>
      <c r="M1896" s="170"/>
      <c r="N1896" s="170"/>
    </row>
    <row r="1897" s="59" customFormat="1" ht="30" customHeight="1">
      <c r="A1897" s="171"/>
      <c r="B1897" s="170"/>
      <c r="C1897" s="171"/>
      <c r="D1897" s="172"/>
      <c r="E1897" s="170"/>
      <c r="F1897" s="170"/>
      <c r="G1897" s="170"/>
      <c r="H1897" s="170"/>
      <c r="I1897" s="170"/>
      <c r="J1897" s="170"/>
      <c r="K1897" s="170"/>
      <c r="L1897" s="170"/>
      <c r="M1897" s="170"/>
      <c r="N1897" s="170"/>
    </row>
    <row r="1898" s="59" customFormat="1" ht="30" customHeight="1">
      <c r="A1898" s="171"/>
      <c r="B1898" s="170"/>
      <c r="C1898" s="171"/>
      <c r="D1898" s="172"/>
      <c r="E1898" s="170"/>
      <c r="F1898" s="170"/>
      <c r="G1898" s="170"/>
      <c r="H1898" s="170"/>
      <c r="I1898" s="170"/>
      <c r="J1898" s="170"/>
      <c r="K1898" s="170"/>
      <c r="L1898" s="170"/>
      <c r="M1898" s="170"/>
      <c r="N1898" s="170"/>
    </row>
    <row r="1899" s="59" customFormat="1" ht="30" customHeight="1">
      <c r="A1899" s="171"/>
      <c r="B1899" s="170"/>
      <c r="C1899" s="171"/>
      <c r="D1899" s="172"/>
      <c r="E1899" s="170"/>
      <c r="F1899" s="170"/>
      <c r="G1899" s="170"/>
      <c r="H1899" s="170"/>
      <c r="I1899" s="170"/>
      <c r="J1899" s="170"/>
      <c r="K1899" s="170"/>
      <c r="L1899" s="170"/>
      <c r="M1899" s="170"/>
      <c r="N1899" s="170"/>
    </row>
    <row r="1900" s="59" customFormat="1" ht="30" customHeight="1">
      <c r="A1900" s="171"/>
      <c r="B1900" s="170"/>
      <c r="C1900" s="171"/>
      <c r="D1900" s="172"/>
      <c r="E1900" s="170"/>
      <c r="F1900" s="170"/>
      <c r="G1900" s="170"/>
      <c r="H1900" s="170"/>
      <c r="I1900" s="170"/>
      <c r="J1900" s="170"/>
      <c r="K1900" s="170"/>
      <c r="L1900" s="170"/>
      <c r="M1900" s="170"/>
      <c r="N1900" s="170"/>
    </row>
    <row r="1901" s="59" customFormat="1" ht="30" customHeight="1">
      <c r="A1901" s="171"/>
      <c r="B1901" s="170"/>
      <c r="C1901" s="171"/>
      <c r="D1901" s="172"/>
      <c r="E1901" s="170"/>
      <c r="F1901" s="170"/>
      <c r="G1901" s="170"/>
      <c r="H1901" s="170"/>
      <c r="I1901" s="170"/>
      <c r="J1901" s="170"/>
      <c r="K1901" s="170"/>
      <c r="L1901" s="170"/>
      <c r="M1901" s="170"/>
      <c r="N1901" s="170"/>
    </row>
    <row r="1902" s="59" customFormat="1" ht="30" customHeight="1">
      <c r="A1902" s="171"/>
      <c r="B1902" s="170"/>
      <c r="C1902" s="171"/>
      <c r="D1902" s="172"/>
      <c r="E1902" s="170"/>
      <c r="F1902" s="170"/>
      <c r="G1902" s="170"/>
      <c r="H1902" s="170"/>
      <c r="I1902" s="170"/>
      <c r="J1902" s="170"/>
      <c r="K1902" s="170"/>
      <c r="L1902" s="170"/>
      <c r="M1902" s="170"/>
      <c r="N1902" s="170"/>
    </row>
    <row r="1903" s="59" customFormat="1" ht="30" customHeight="1">
      <c r="A1903" s="171"/>
      <c r="B1903" s="170"/>
      <c r="C1903" s="171"/>
      <c r="D1903" s="172"/>
      <c r="E1903" s="170"/>
      <c r="F1903" s="170"/>
      <c r="G1903" s="170"/>
      <c r="H1903" s="170"/>
      <c r="I1903" s="170"/>
      <c r="J1903" s="170"/>
      <c r="K1903" s="170"/>
      <c r="L1903" s="170"/>
      <c r="M1903" s="170"/>
      <c r="N1903" s="170"/>
    </row>
    <row r="1904" s="59" customFormat="1" ht="30" customHeight="1">
      <c r="A1904" s="171"/>
      <c r="B1904" s="170"/>
      <c r="C1904" s="171"/>
      <c r="D1904" s="172"/>
      <c r="E1904" s="170"/>
      <c r="F1904" s="170"/>
      <c r="G1904" s="170"/>
      <c r="H1904" s="170"/>
      <c r="I1904" s="170"/>
      <c r="J1904" s="170"/>
      <c r="K1904" s="170"/>
      <c r="L1904" s="170"/>
      <c r="M1904" s="170"/>
      <c r="N1904" s="170"/>
    </row>
    <row r="1905" s="59" customFormat="1" ht="30" customHeight="1">
      <c r="A1905" s="171"/>
      <c r="B1905" s="170"/>
      <c r="C1905" s="171"/>
      <c r="D1905" s="172"/>
      <c r="E1905" s="170"/>
      <c r="F1905" s="170"/>
      <c r="G1905" s="170"/>
      <c r="H1905" s="170"/>
      <c r="I1905" s="170"/>
      <c r="J1905" s="170"/>
      <c r="K1905" s="170"/>
      <c r="L1905" s="170"/>
      <c r="M1905" s="170"/>
      <c r="N1905" s="170"/>
    </row>
    <row r="1906" s="59" customFormat="1" ht="30" customHeight="1">
      <c r="A1906" s="171"/>
      <c r="B1906" s="170"/>
      <c r="C1906" s="171"/>
      <c r="D1906" s="172"/>
      <c r="E1906" s="170"/>
      <c r="F1906" s="170"/>
      <c r="G1906" s="170"/>
      <c r="H1906" s="170"/>
      <c r="I1906" s="170"/>
      <c r="J1906" s="170"/>
      <c r="K1906" s="170"/>
      <c r="L1906" s="170"/>
      <c r="M1906" s="170"/>
      <c r="N1906" s="170"/>
    </row>
    <row r="1907" s="59" customFormat="1" ht="30" customHeight="1">
      <c r="A1907" s="171"/>
      <c r="B1907" s="170"/>
      <c r="C1907" s="171"/>
      <c r="D1907" s="172"/>
      <c r="E1907" s="170"/>
      <c r="F1907" s="170"/>
      <c r="G1907" s="170"/>
      <c r="H1907" s="170"/>
      <c r="I1907" s="170"/>
      <c r="J1907" s="170"/>
      <c r="K1907" s="170"/>
      <c r="L1907" s="170"/>
      <c r="M1907" s="170"/>
      <c r="N1907" s="170"/>
    </row>
    <row r="1908" s="59" customFormat="1" ht="30" customHeight="1">
      <c r="A1908" s="171"/>
      <c r="B1908" s="170"/>
      <c r="C1908" s="171"/>
      <c r="D1908" s="172"/>
      <c r="E1908" s="170"/>
      <c r="F1908" s="170"/>
      <c r="G1908" s="170"/>
      <c r="H1908" s="170"/>
      <c r="I1908" s="170"/>
      <c r="J1908" s="170"/>
      <c r="K1908" s="170"/>
      <c r="L1908" s="170"/>
      <c r="M1908" s="170"/>
      <c r="N1908" s="170"/>
    </row>
    <row r="1909" s="59" customFormat="1" ht="30" customHeight="1">
      <c r="A1909" s="171"/>
      <c r="B1909" s="170"/>
      <c r="C1909" s="171"/>
      <c r="D1909" s="172"/>
      <c r="E1909" s="170"/>
      <c r="F1909" s="170"/>
      <c r="G1909" s="170"/>
      <c r="H1909" s="170"/>
      <c r="I1909" s="170"/>
      <c r="J1909" s="170"/>
      <c r="K1909" s="170"/>
      <c r="L1909" s="170"/>
      <c r="M1909" s="170"/>
      <c r="N1909" s="170"/>
    </row>
    <row r="1910" s="59" customFormat="1" ht="30" customHeight="1">
      <c r="A1910" s="171"/>
      <c r="B1910" s="170"/>
      <c r="C1910" s="171"/>
      <c r="D1910" s="172"/>
      <c r="E1910" s="170"/>
      <c r="F1910" s="170"/>
      <c r="G1910" s="170"/>
      <c r="H1910" s="170"/>
      <c r="I1910" s="170"/>
      <c r="J1910" s="170"/>
      <c r="K1910" s="170"/>
      <c r="L1910" s="170"/>
      <c r="M1910" s="170"/>
      <c r="N1910" s="170"/>
    </row>
    <row r="1911" s="59" customFormat="1" ht="30" customHeight="1">
      <c r="A1911" s="171"/>
      <c r="B1911" s="170"/>
      <c r="C1911" s="171"/>
      <c r="D1911" s="172"/>
      <c r="E1911" s="170"/>
      <c r="F1911" s="170"/>
      <c r="G1911" s="170"/>
      <c r="H1911" s="170"/>
      <c r="I1911" s="170"/>
      <c r="J1911" s="170"/>
      <c r="K1911" s="170"/>
      <c r="L1911" s="170"/>
      <c r="M1911" s="170"/>
      <c r="N1911" s="170"/>
    </row>
    <row r="1912" s="59" customFormat="1" ht="30" customHeight="1">
      <c r="A1912" s="171"/>
      <c r="B1912" s="170"/>
      <c r="C1912" s="171"/>
      <c r="D1912" s="172"/>
      <c r="E1912" s="170"/>
      <c r="F1912" s="170"/>
      <c r="G1912" s="170"/>
      <c r="H1912" s="170"/>
      <c r="I1912" s="170"/>
      <c r="J1912" s="170"/>
      <c r="K1912" s="170"/>
      <c r="L1912" s="170"/>
      <c r="M1912" s="170"/>
      <c r="N1912" s="170"/>
    </row>
    <row r="1913" s="59" customFormat="1" ht="30" customHeight="1">
      <c r="A1913" s="171"/>
      <c r="B1913" s="170"/>
      <c r="C1913" s="171"/>
      <c r="D1913" s="172"/>
      <c r="E1913" s="170"/>
      <c r="F1913" s="170"/>
      <c r="G1913" s="170"/>
      <c r="H1913" s="170"/>
      <c r="I1913" s="170"/>
      <c r="J1913" s="170"/>
      <c r="K1913" s="170"/>
      <c r="L1913" s="170"/>
      <c r="M1913" s="170"/>
      <c r="N1913" s="170"/>
    </row>
    <row r="1914" s="59" customFormat="1" ht="30" customHeight="1">
      <c r="A1914" s="171"/>
      <c r="B1914" s="170"/>
      <c r="C1914" s="171"/>
      <c r="D1914" s="172"/>
      <c r="E1914" s="170"/>
      <c r="F1914" s="170"/>
      <c r="G1914" s="170"/>
      <c r="H1914" s="170"/>
      <c r="I1914" s="170"/>
      <c r="J1914" s="170"/>
      <c r="K1914" s="170"/>
      <c r="L1914" s="170"/>
      <c r="M1914" s="170"/>
      <c r="N1914" s="170"/>
    </row>
    <row r="1915" s="59" customFormat="1" ht="30" customHeight="1">
      <c r="A1915" s="171"/>
      <c r="B1915" s="170"/>
      <c r="C1915" s="171"/>
      <c r="D1915" s="172"/>
      <c r="E1915" s="170"/>
      <c r="F1915" s="170"/>
      <c r="G1915" s="170"/>
      <c r="H1915" s="170"/>
      <c r="I1915" s="170"/>
      <c r="J1915" s="170"/>
      <c r="K1915" s="170"/>
      <c r="L1915" s="170"/>
      <c r="M1915" s="170"/>
      <c r="N1915" s="170"/>
    </row>
    <row r="1916" s="59" customFormat="1" ht="30" customHeight="1">
      <c r="A1916" s="171"/>
      <c r="B1916" s="170"/>
      <c r="C1916" s="171"/>
      <c r="D1916" s="172"/>
      <c r="E1916" s="170"/>
      <c r="F1916" s="170"/>
      <c r="G1916" s="170"/>
      <c r="H1916" s="170"/>
      <c r="I1916" s="170"/>
      <c r="J1916" s="170"/>
      <c r="K1916" s="170"/>
      <c r="L1916" s="170"/>
      <c r="M1916" s="170"/>
      <c r="N1916" s="170"/>
    </row>
    <row r="1917" s="59" customFormat="1" ht="30" customHeight="1">
      <c r="A1917" s="171"/>
      <c r="B1917" s="170"/>
      <c r="C1917" s="171"/>
      <c r="D1917" s="172"/>
      <c r="E1917" s="170"/>
      <c r="F1917" s="170"/>
      <c r="G1917" s="170"/>
      <c r="H1917" s="170"/>
      <c r="I1917" s="170"/>
      <c r="J1917" s="170"/>
      <c r="K1917" s="170"/>
      <c r="L1917" s="170"/>
      <c r="M1917" s="170"/>
      <c r="N1917" s="170"/>
    </row>
    <row r="1918" s="59" customFormat="1" ht="30" customHeight="1">
      <c r="A1918" s="171"/>
      <c r="B1918" s="170"/>
      <c r="C1918" s="171"/>
      <c r="D1918" s="172"/>
      <c r="E1918" s="170"/>
      <c r="F1918" s="170"/>
      <c r="G1918" s="170"/>
      <c r="H1918" s="170"/>
      <c r="I1918" s="170"/>
      <c r="J1918" s="170"/>
      <c r="K1918" s="170"/>
      <c r="L1918" s="170"/>
      <c r="M1918" s="170"/>
      <c r="N1918" s="170"/>
    </row>
    <row r="1919" s="59" customFormat="1" ht="30" customHeight="1">
      <c r="A1919" s="171"/>
      <c r="B1919" s="170"/>
      <c r="C1919" s="171"/>
      <c r="D1919" s="172"/>
      <c r="E1919" s="170"/>
      <c r="F1919" s="170"/>
      <c r="G1919" s="170"/>
      <c r="H1919" s="170"/>
      <c r="I1919" s="170"/>
      <c r="J1919" s="170"/>
      <c r="K1919" s="170"/>
      <c r="L1919" s="170"/>
      <c r="M1919" s="170"/>
      <c r="N1919" s="170"/>
    </row>
    <row r="1920" s="59" customFormat="1" ht="30" customHeight="1">
      <c r="A1920" s="171"/>
      <c r="B1920" s="170"/>
      <c r="C1920" s="171"/>
      <c r="D1920" s="172"/>
      <c r="E1920" s="170"/>
      <c r="F1920" s="170"/>
      <c r="G1920" s="170"/>
      <c r="H1920" s="170"/>
      <c r="I1920" s="170"/>
      <c r="J1920" s="170"/>
      <c r="K1920" s="170"/>
      <c r="L1920" s="170"/>
      <c r="M1920" s="170"/>
      <c r="N1920" s="170"/>
    </row>
    <row r="1921" s="59" customFormat="1" ht="30" customHeight="1">
      <c r="A1921" s="171"/>
      <c r="B1921" s="170"/>
      <c r="C1921" s="171"/>
      <c r="D1921" s="172"/>
      <c r="E1921" s="170"/>
      <c r="F1921" s="170"/>
      <c r="G1921" s="170"/>
      <c r="H1921" s="170"/>
      <c r="I1921" s="170"/>
      <c r="J1921" s="170"/>
      <c r="K1921" s="170"/>
      <c r="L1921" s="170"/>
      <c r="M1921" s="170"/>
      <c r="N1921" s="170"/>
    </row>
    <row r="1922" s="59" customFormat="1" ht="30" customHeight="1">
      <c r="A1922" s="171"/>
      <c r="B1922" s="170"/>
      <c r="C1922" s="171"/>
      <c r="D1922" s="172"/>
      <c r="E1922" s="170"/>
      <c r="F1922" s="170"/>
      <c r="G1922" s="170"/>
      <c r="H1922" s="170"/>
      <c r="I1922" s="170"/>
      <c r="J1922" s="170"/>
      <c r="K1922" s="170"/>
      <c r="L1922" s="170"/>
      <c r="M1922" s="170"/>
      <c r="N1922" s="170"/>
    </row>
    <row r="1923" s="59" customFormat="1" ht="30" customHeight="1">
      <c r="A1923" s="171"/>
      <c r="B1923" s="170"/>
      <c r="C1923" s="171"/>
      <c r="D1923" s="172"/>
      <c r="E1923" s="170"/>
      <c r="F1923" s="170"/>
      <c r="G1923" s="170"/>
      <c r="H1923" s="170"/>
      <c r="I1923" s="170"/>
      <c r="J1923" s="170"/>
      <c r="K1923" s="170"/>
      <c r="L1923" s="170"/>
      <c r="M1923" s="170"/>
      <c r="N1923" s="170"/>
    </row>
    <row r="1924" s="59" customFormat="1" ht="30" customHeight="1">
      <c r="A1924" s="171"/>
      <c r="B1924" s="170"/>
      <c r="C1924" s="171"/>
      <c r="D1924" s="172"/>
      <c r="E1924" s="170"/>
      <c r="F1924" s="170"/>
      <c r="G1924" s="170"/>
      <c r="H1924" s="170"/>
      <c r="I1924" s="170"/>
      <c r="J1924" s="170"/>
      <c r="K1924" s="170"/>
      <c r="L1924" s="170"/>
      <c r="M1924" s="170"/>
      <c r="N1924" s="170"/>
    </row>
    <row r="1925" s="59" customFormat="1" ht="30" customHeight="1">
      <c r="A1925" s="171"/>
      <c r="B1925" s="170"/>
      <c r="C1925" s="171"/>
      <c r="D1925" s="172"/>
      <c r="E1925" s="170"/>
      <c r="F1925" s="170"/>
      <c r="G1925" s="170"/>
      <c r="H1925" s="170"/>
      <c r="I1925" s="170"/>
      <c r="J1925" s="170"/>
      <c r="K1925" s="170"/>
      <c r="L1925" s="170"/>
      <c r="M1925" s="170"/>
      <c r="N1925" s="170"/>
    </row>
    <row r="1926" s="59" customFormat="1" ht="30" customHeight="1">
      <c r="A1926" s="171"/>
      <c r="B1926" s="170"/>
      <c r="C1926" s="171"/>
      <c r="D1926" s="172"/>
      <c r="E1926" s="170"/>
      <c r="F1926" s="170"/>
      <c r="G1926" s="170"/>
      <c r="H1926" s="170"/>
      <c r="I1926" s="170"/>
      <c r="J1926" s="170"/>
      <c r="K1926" s="170"/>
      <c r="L1926" s="170"/>
      <c r="M1926" s="170"/>
      <c r="N1926" s="170"/>
    </row>
    <row r="1927" s="59" customFormat="1" ht="30" customHeight="1">
      <c r="A1927" s="171"/>
      <c r="B1927" s="170"/>
      <c r="C1927" s="171"/>
      <c r="D1927" s="172"/>
      <c r="E1927" s="170"/>
      <c r="F1927" s="170"/>
      <c r="G1927" s="170"/>
      <c r="H1927" s="170"/>
      <c r="I1927" s="170"/>
      <c r="J1927" s="170"/>
      <c r="K1927" s="170"/>
      <c r="L1927" s="170"/>
      <c r="M1927" s="170"/>
      <c r="N1927" s="170"/>
    </row>
    <row r="1928" s="59" customFormat="1" ht="30" customHeight="1">
      <c r="A1928" s="171"/>
      <c r="B1928" s="170"/>
      <c r="C1928" s="171"/>
      <c r="D1928" s="172"/>
      <c r="E1928" s="170"/>
      <c r="F1928" s="170"/>
      <c r="G1928" s="170"/>
      <c r="H1928" s="170"/>
      <c r="I1928" s="170"/>
      <c r="J1928" s="170"/>
      <c r="K1928" s="170"/>
      <c r="L1928" s="170"/>
      <c r="M1928" s="170"/>
      <c r="N1928" s="170"/>
    </row>
    <row r="1929" s="59" customFormat="1" ht="30" customHeight="1">
      <c r="A1929" s="171"/>
      <c r="B1929" s="170"/>
      <c r="C1929" s="171"/>
      <c r="D1929" s="172"/>
      <c r="E1929" s="170"/>
      <c r="F1929" s="170"/>
      <c r="G1929" s="170"/>
      <c r="H1929" s="170"/>
      <c r="I1929" s="170"/>
      <c r="J1929" s="170"/>
      <c r="K1929" s="170"/>
      <c r="L1929" s="170"/>
      <c r="M1929" s="170"/>
      <c r="N1929" s="170"/>
    </row>
    <row r="1930" s="59" customFormat="1" ht="30" customHeight="1">
      <c r="A1930" s="171"/>
      <c r="B1930" s="170"/>
      <c r="C1930" s="171"/>
      <c r="D1930" s="172"/>
      <c r="E1930" s="170"/>
      <c r="F1930" s="170"/>
      <c r="G1930" s="170"/>
      <c r="H1930" s="170"/>
      <c r="I1930" s="170"/>
      <c r="J1930" s="170"/>
      <c r="K1930" s="170"/>
      <c r="L1930" s="170"/>
      <c r="M1930" s="170"/>
      <c r="N1930" s="170"/>
    </row>
    <row r="1931" s="59" customFormat="1" ht="30" customHeight="1">
      <c r="A1931" s="171"/>
      <c r="B1931" s="170"/>
      <c r="C1931" s="171"/>
      <c r="D1931" s="172"/>
      <c r="E1931" s="170"/>
      <c r="F1931" s="170"/>
      <c r="G1931" s="170"/>
      <c r="H1931" s="170"/>
      <c r="I1931" s="170"/>
      <c r="J1931" s="170"/>
      <c r="K1931" s="170"/>
      <c r="L1931" s="170"/>
      <c r="M1931" s="170"/>
      <c r="N1931" s="170"/>
    </row>
    <row r="1932" s="59" customFormat="1" ht="30" customHeight="1">
      <c r="A1932" s="171"/>
      <c r="B1932" s="170"/>
      <c r="C1932" s="171"/>
      <c r="D1932" s="172"/>
      <c r="E1932" s="170"/>
      <c r="F1932" s="170"/>
      <c r="G1932" s="170"/>
      <c r="H1932" s="170"/>
      <c r="I1932" s="170"/>
      <c r="J1932" s="170"/>
      <c r="K1932" s="170"/>
      <c r="L1932" s="170"/>
      <c r="M1932" s="170"/>
      <c r="N1932" s="170"/>
    </row>
    <row r="1933" s="59" customFormat="1" ht="30" customHeight="1">
      <c r="A1933" s="171"/>
      <c r="B1933" s="170"/>
      <c r="C1933" s="171"/>
      <c r="D1933" s="172"/>
      <c r="E1933" s="170"/>
      <c r="F1933" s="170"/>
      <c r="G1933" s="170"/>
      <c r="H1933" s="170"/>
      <c r="I1933" s="170"/>
      <c r="J1933" s="170"/>
      <c r="K1933" s="170"/>
      <c r="L1933" s="170"/>
      <c r="M1933" s="170"/>
      <c r="N1933" s="170"/>
    </row>
    <row r="1934" s="59" customFormat="1" ht="30" customHeight="1">
      <c r="A1934" s="171"/>
      <c r="B1934" s="170"/>
      <c r="C1934" s="171"/>
      <c r="D1934" s="172"/>
      <c r="E1934" s="170"/>
      <c r="F1934" s="170"/>
      <c r="G1934" s="170"/>
      <c r="H1934" s="170"/>
      <c r="I1934" s="170"/>
      <c r="J1934" s="170"/>
      <c r="K1934" s="170"/>
      <c r="L1934" s="170"/>
      <c r="M1934" s="170"/>
      <c r="N1934" s="170"/>
    </row>
    <row r="1935" s="59" customFormat="1" ht="30" customHeight="1">
      <c r="A1935" s="171"/>
      <c r="B1935" s="170"/>
      <c r="C1935" s="171"/>
      <c r="D1935" s="172"/>
      <c r="E1935" s="170"/>
      <c r="F1935" s="170"/>
      <c r="G1935" s="170"/>
      <c r="H1935" s="170"/>
      <c r="I1935" s="170"/>
      <c r="J1935" s="170"/>
      <c r="K1935" s="170"/>
      <c r="L1935" s="170"/>
      <c r="M1935" s="170"/>
      <c r="N1935" s="170"/>
    </row>
    <row r="1936" s="59" customFormat="1" ht="30" customHeight="1">
      <c r="A1936" s="171"/>
      <c r="B1936" s="170"/>
      <c r="C1936" s="171"/>
      <c r="D1936" s="172"/>
      <c r="E1936" s="170"/>
      <c r="F1936" s="170"/>
      <c r="G1936" s="170"/>
      <c r="H1936" s="170"/>
      <c r="I1936" s="170"/>
      <c r="J1936" s="170"/>
      <c r="K1936" s="170"/>
      <c r="L1936" s="170"/>
      <c r="M1936" s="170"/>
      <c r="N1936" s="170"/>
    </row>
    <row r="1937" s="59" customFormat="1" ht="30" customHeight="1">
      <c r="A1937" s="171"/>
      <c r="B1937" s="170"/>
      <c r="C1937" s="171"/>
      <c r="D1937" s="172"/>
      <c r="E1937" s="170"/>
      <c r="F1937" s="170"/>
      <c r="G1937" s="170"/>
      <c r="H1937" s="170"/>
      <c r="I1937" s="170"/>
      <c r="J1937" s="170"/>
      <c r="K1937" s="170"/>
      <c r="L1937" s="170"/>
      <c r="M1937" s="170"/>
      <c r="N1937" s="170"/>
    </row>
    <row r="1938" s="59" customFormat="1" ht="30" customHeight="1">
      <c r="A1938" s="171"/>
      <c r="B1938" s="170"/>
      <c r="C1938" s="171"/>
      <c r="D1938" s="172"/>
      <c r="E1938" s="170"/>
      <c r="F1938" s="170"/>
      <c r="G1938" s="170"/>
      <c r="H1938" s="170"/>
      <c r="I1938" s="170"/>
      <c r="J1938" s="170"/>
      <c r="K1938" s="170"/>
      <c r="L1938" s="170"/>
      <c r="M1938" s="170"/>
      <c r="N1938" s="170"/>
    </row>
    <row r="1939" s="59" customFormat="1" ht="30" customHeight="1">
      <c r="A1939" s="171"/>
      <c r="B1939" s="170"/>
      <c r="C1939" s="171"/>
      <c r="D1939" s="172"/>
      <c r="E1939" s="170"/>
      <c r="F1939" s="170"/>
      <c r="G1939" s="170"/>
      <c r="H1939" s="170"/>
      <c r="I1939" s="170"/>
      <c r="J1939" s="170"/>
      <c r="K1939" s="170"/>
      <c r="L1939" s="170"/>
      <c r="M1939" s="170"/>
      <c r="N1939" s="170"/>
    </row>
    <row r="1940" s="59" customFormat="1" ht="30" customHeight="1">
      <c r="A1940" s="171"/>
      <c r="B1940" s="170"/>
      <c r="C1940" s="171"/>
      <c r="D1940" s="172"/>
      <c r="E1940" s="170"/>
      <c r="F1940" s="170"/>
      <c r="G1940" s="170"/>
      <c r="H1940" s="170"/>
      <c r="I1940" s="170"/>
      <c r="J1940" s="170"/>
      <c r="K1940" s="170"/>
      <c r="L1940" s="170"/>
      <c r="M1940" s="170"/>
      <c r="N1940" s="170"/>
    </row>
    <row r="1941" s="59" customFormat="1" ht="30" customHeight="1">
      <c r="A1941" s="171"/>
      <c r="B1941" s="170"/>
      <c r="C1941" s="171"/>
      <c r="D1941" s="172"/>
      <c r="E1941" s="170"/>
      <c r="F1941" s="170"/>
      <c r="G1941" s="170"/>
      <c r="H1941" s="170"/>
      <c r="I1941" s="170"/>
      <c r="J1941" s="170"/>
      <c r="K1941" s="170"/>
      <c r="L1941" s="170"/>
      <c r="M1941" s="170"/>
      <c r="N1941" s="170"/>
    </row>
    <row r="1942" s="59" customFormat="1" ht="30" customHeight="1">
      <c r="A1942" s="171"/>
      <c r="B1942" s="170"/>
      <c r="C1942" s="171"/>
      <c r="D1942" s="172"/>
      <c r="E1942" s="170"/>
      <c r="F1942" s="170"/>
      <c r="G1942" s="170"/>
      <c r="H1942" s="170"/>
      <c r="I1942" s="170"/>
      <c r="J1942" s="170"/>
      <c r="K1942" s="170"/>
      <c r="L1942" s="170"/>
      <c r="M1942" s="170"/>
      <c r="N1942" s="170"/>
    </row>
    <row r="1943" s="59" customFormat="1" ht="30" customHeight="1">
      <c r="A1943" s="171"/>
      <c r="B1943" s="170"/>
      <c r="C1943" s="171"/>
      <c r="D1943" s="172"/>
      <c r="E1943" s="170"/>
      <c r="F1943" s="170"/>
      <c r="G1943" s="170"/>
      <c r="H1943" s="170"/>
      <c r="I1943" s="170"/>
      <c r="J1943" s="170"/>
      <c r="K1943" s="170"/>
      <c r="L1943" s="170"/>
      <c r="M1943" s="170"/>
      <c r="N1943" s="170"/>
    </row>
    <row r="1944" s="59" customFormat="1" ht="30" customHeight="1">
      <c r="A1944" s="171"/>
      <c r="B1944" s="170"/>
      <c r="C1944" s="171"/>
      <c r="D1944" s="172"/>
      <c r="E1944" s="170"/>
      <c r="F1944" s="170"/>
      <c r="G1944" s="170"/>
      <c r="H1944" s="170"/>
      <c r="I1944" s="170"/>
      <c r="J1944" s="170"/>
      <c r="K1944" s="170"/>
      <c r="L1944" s="170"/>
      <c r="M1944" s="170"/>
      <c r="N1944" s="170"/>
    </row>
    <row r="1945" s="59" customFormat="1" ht="30" customHeight="1">
      <c r="A1945" s="171"/>
      <c r="B1945" s="170"/>
      <c r="C1945" s="171"/>
      <c r="D1945" s="172"/>
      <c r="E1945" s="170"/>
      <c r="F1945" s="170"/>
      <c r="G1945" s="170"/>
      <c r="H1945" s="170"/>
      <c r="I1945" s="170"/>
      <c r="J1945" s="170"/>
      <c r="K1945" s="170"/>
      <c r="L1945" s="170"/>
      <c r="M1945" s="170"/>
      <c r="N1945" s="170"/>
    </row>
    <row r="1946" s="59" customFormat="1" ht="30" customHeight="1">
      <c r="A1946" s="171"/>
      <c r="B1946" s="170"/>
      <c r="C1946" s="171"/>
      <c r="D1946" s="172"/>
      <c r="E1946" s="170"/>
      <c r="F1946" s="170"/>
      <c r="G1946" s="170"/>
      <c r="H1946" s="170"/>
      <c r="I1946" s="170"/>
      <c r="J1946" s="170"/>
      <c r="K1946" s="170"/>
      <c r="L1946" s="170"/>
      <c r="M1946" s="170"/>
      <c r="N1946" s="170"/>
    </row>
    <row r="1947" s="59" customFormat="1" ht="30" customHeight="1">
      <c r="A1947" s="171"/>
      <c r="B1947" s="170"/>
      <c r="C1947" s="171"/>
      <c r="D1947" s="172"/>
      <c r="E1947" s="170"/>
      <c r="F1947" s="170"/>
      <c r="G1947" s="170"/>
      <c r="H1947" s="170"/>
      <c r="I1947" s="170"/>
      <c r="J1947" s="170"/>
      <c r="K1947" s="170"/>
      <c r="L1947" s="170"/>
      <c r="M1947" s="170"/>
      <c r="N1947" s="170"/>
    </row>
    <row r="1948" s="59" customFormat="1" ht="30" customHeight="1">
      <c r="A1948" s="171"/>
      <c r="B1948" s="170"/>
      <c r="C1948" s="171"/>
      <c r="D1948" s="172"/>
      <c r="E1948" s="170"/>
      <c r="F1948" s="170"/>
      <c r="G1948" s="170"/>
      <c r="H1948" s="170"/>
      <c r="I1948" s="170"/>
      <c r="J1948" s="170"/>
      <c r="K1948" s="170"/>
      <c r="L1948" s="170"/>
      <c r="M1948" s="170"/>
      <c r="N1948" s="170"/>
    </row>
    <row r="1949" s="59" customFormat="1" ht="30" customHeight="1">
      <c r="A1949" s="171"/>
      <c r="B1949" s="170"/>
      <c r="C1949" s="171"/>
      <c r="D1949" s="172"/>
      <c r="E1949" s="170"/>
      <c r="F1949" s="170"/>
      <c r="G1949" s="170"/>
      <c r="H1949" s="170"/>
      <c r="I1949" s="170"/>
      <c r="J1949" s="170"/>
      <c r="K1949" s="170"/>
      <c r="L1949" s="170"/>
      <c r="M1949" s="170"/>
      <c r="N1949" s="170"/>
    </row>
    <row r="1950" s="59" customFormat="1" ht="30" customHeight="1">
      <c r="A1950" s="171"/>
      <c r="B1950" s="170"/>
      <c r="C1950" s="171"/>
      <c r="D1950" s="172"/>
      <c r="E1950" s="170"/>
      <c r="F1950" s="170"/>
      <c r="G1950" s="170"/>
      <c r="H1950" s="170"/>
      <c r="I1950" s="170"/>
      <c r="J1950" s="170"/>
      <c r="K1950" s="170"/>
      <c r="L1950" s="170"/>
      <c r="M1950" s="170"/>
      <c r="N1950" s="170"/>
    </row>
    <row r="1951" s="59" customFormat="1" ht="30" customHeight="1">
      <c r="A1951" s="171"/>
      <c r="B1951" s="170"/>
      <c r="C1951" s="171"/>
      <c r="D1951" s="172"/>
      <c r="E1951" s="170"/>
      <c r="F1951" s="170"/>
      <c r="G1951" s="170"/>
      <c r="H1951" s="170"/>
      <c r="I1951" s="170"/>
      <c r="J1951" s="170"/>
      <c r="K1951" s="170"/>
      <c r="L1951" s="170"/>
      <c r="M1951" s="170"/>
      <c r="N1951" s="170"/>
    </row>
    <row r="1952" s="59" customFormat="1" ht="30" customHeight="1">
      <c r="A1952" s="171"/>
      <c r="B1952" s="170"/>
      <c r="C1952" s="171"/>
      <c r="D1952" s="172"/>
      <c r="E1952" s="170"/>
      <c r="F1952" s="170"/>
      <c r="G1952" s="170"/>
      <c r="H1952" s="170"/>
      <c r="I1952" s="170"/>
      <c r="J1952" s="170"/>
      <c r="K1952" s="170"/>
      <c r="L1952" s="170"/>
      <c r="M1952" s="170"/>
      <c r="N1952" s="170"/>
    </row>
    <row r="1953" s="59" customFormat="1" ht="30" customHeight="1">
      <c r="A1953" s="171"/>
      <c r="B1953" s="170"/>
      <c r="C1953" s="171"/>
      <c r="D1953" s="172"/>
      <c r="E1953" s="170"/>
      <c r="F1953" s="170"/>
      <c r="G1953" s="170"/>
      <c r="H1953" s="170"/>
      <c r="I1953" s="170"/>
      <c r="J1953" s="170"/>
      <c r="K1953" s="170"/>
      <c r="L1953" s="170"/>
      <c r="M1953" s="170"/>
      <c r="N1953" s="170"/>
    </row>
    <row r="1954" s="59" customFormat="1" ht="30" customHeight="1">
      <c r="A1954" s="171"/>
      <c r="B1954" s="170"/>
      <c r="C1954" s="171"/>
      <c r="D1954" s="172"/>
      <c r="E1954" s="170"/>
      <c r="F1954" s="170"/>
      <c r="G1954" s="170"/>
      <c r="H1954" s="170"/>
      <c r="I1954" s="170"/>
      <c r="J1954" s="170"/>
      <c r="K1954" s="170"/>
      <c r="L1954" s="170"/>
      <c r="M1954" s="170"/>
      <c r="N1954" s="170"/>
    </row>
    <row r="1955" s="59" customFormat="1" ht="30" customHeight="1">
      <c r="A1955" s="171"/>
      <c r="B1955" s="170"/>
      <c r="C1955" s="171"/>
      <c r="D1955" s="172"/>
      <c r="E1955" s="170"/>
      <c r="F1955" s="170"/>
      <c r="G1955" s="170"/>
      <c r="H1955" s="170"/>
      <c r="I1955" s="170"/>
      <c r="J1955" s="170"/>
      <c r="K1955" s="170"/>
      <c r="L1955" s="170"/>
      <c r="M1955" s="170"/>
      <c r="N1955" s="170"/>
    </row>
    <row r="1956" s="59" customFormat="1" ht="30" customHeight="1">
      <c r="A1956" s="171"/>
      <c r="B1956" s="170"/>
      <c r="C1956" s="171"/>
      <c r="D1956" s="172"/>
      <c r="E1956" s="170"/>
      <c r="F1956" s="170"/>
      <c r="G1956" s="170"/>
      <c r="H1956" s="170"/>
      <c r="I1956" s="170"/>
      <c r="J1956" s="170"/>
      <c r="K1956" s="170"/>
      <c r="L1956" s="170"/>
      <c r="M1956" s="170"/>
      <c r="N1956" s="170"/>
    </row>
    <row r="1957" s="59" customFormat="1" ht="30" customHeight="1">
      <c r="A1957" s="171"/>
      <c r="B1957" s="170"/>
      <c r="C1957" s="171"/>
      <c r="D1957" s="172"/>
      <c r="E1957" s="170"/>
      <c r="F1957" s="170"/>
      <c r="G1957" s="170"/>
      <c r="H1957" s="170"/>
      <c r="I1957" s="170"/>
      <c r="J1957" s="170"/>
      <c r="K1957" s="170"/>
      <c r="L1957" s="170"/>
      <c r="M1957" s="170"/>
      <c r="N1957" s="170"/>
    </row>
    <row r="1958" s="59" customFormat="1" ht="30" customHeight="1">
      <c r="A1958" s="171"/>
      <c r="B1958" s="170"/>
      <c r="C1958" s="171"/>
      <c r="D1958" s="172"/>
      <c r="E1958" s="170"/>
      <c r="F1958" s="170"/>
      <c r="G1958" s="170"/>
      <c r="H1958" s="170"/>
      <c r="I1958" s="170"/>
      <c r="J1958" s="170"/>
      <c r="K1958" s="170"/>
      <c r="L1958" s="170"/>
      <c r="M1958" s="170"/>
      <c r="N1958" s="170"/>
    </row>
    <row r="1959" s="59" customFormat="1" ht="30" customHeight="1">
      <c r="A1959" s="171"/>
      <c r="B1959" s="170"/>
      <c r="C1959" s="171"/>
      <c r="D1959" s="172"/>
      <c r="E1959" s="170"/>
      <c r="F1959" s="170"/>
      <c r="G1959" s="170"/>
      <c r="H1959" s="170"/>
      <c r="I1959" s="170"/>
      <c r="J1959" s="170"/>
      <c r="K1959" s="170"/>
      <c r="L1959" s="170"/>
      <c r="M1959" s="170"/>
      <c r="N1959" s="170"/>
    </row>
    <row r="1960" s="59" customFormat="1" ht="30" customHeight="1">
      <c r="A1960" s="171"/>
      <c r="B1960" s="170"/>
      <c r="C1960" s="171"/>
      <c r="D1960" s="172"/>
      <c r="E1960" s="170"/>
      <c r="F1960" s="170"/>
      <c r="G1960" s="170"/>
      <c r="H1960" s="170"/>
      <c r="I1960" s="170"/>
      <c r="J1960" s="170"/>
      <c r="K1960" s="170"/>
      <c r="L1960" s="170"/>
      <c r="M1960" s="170"/>
      <c r="N1960" s="170"/>
    </row>
    <row r="1961" s="59" customFormat="1" ht="30" customHeight="1">
      <c r="A1961" s="171"/>
      <c r="B1961" s="170"/>
      <c r="C1961" s="171"/>
      <c r="D1961" s="172"/>
      <c r="E1961" s="170"/>
      <c r="F1961" s="170"/>
      <c r="G1961" s="170"/>
      <c r="H1961" s="170"/>
      <c r="I1961" s="170"/>
      <c r="J1961" s="170"/>
      <c r="K1961" s="170"/>
      <c r="L1961" s="170"/>
      <c r="M1961" s="170"/>
      <c r="N1961" s="170"/>
    </row>
    <row r="1962" s="59" customFormat="1" ht="30" customHeight="1">
      <c r="A1962" s="171"/>
      <c r="B1962" s="170"/>
      <c r="C1962" s="171"/>
      <c r="D1962" s="172"/>
      <c r="E1962" s="170"/>
      <c r="F1962" s="170"/>
      <c r="G1962" s="170"/>
      <c r="H1962" s="170"/>
      <c r="I1962" s="170"/>
      <c r="J1962" s="170"/>
      <c r="K1962" s="170"/>
      <c r="L1962" s="170"/>
      <c r="M1962" s="170"/>
      <c r="N1962" s="170"/>
    </row>
    <row r="1963" s="59" customFormat="1" ht="30" customHeight="1">
      <c r="A1963" s="171"/>
      <c r="B1963" s="170"/>
      <c r="C1963" s="171"/>
      <c r="D1963" s="172"/>
      <c r="E1963" s="170"/>
      <c r="F1963" s="170"/>
      <c r="G1963" s="170"/>
      <c r="H1963" s="170"/>
      <c r="I1963" s="170"/>
      <c r="J1963" s="170"/>
      <c r="K1963" s="170"/>
      <c r="L1963" s="170"/>
      <c r="M1963" s="170"/>
      <c r="N1963" s="170"/>
    </row>
    <row r="1964" s="59" customFormat="1" ht="30" customHeight="1">
      <c r="A1964" s="171"/>
      <c r="B1964" s="170"/>
      <c r="C1964" s="171"/>
      <c r="D1964" s="172"/>
      <c r="E1964" s="170"/>
      <c r="F1964" s="170"/>
      <c r="G1964" s="170"/>
      <c r="H1964" s="170"/>
      <c r="I1964" s="170"/>
      <c r="J1964" s="170"/>
      <c r="K1964" s="170"/>
      <c r="L1964" s="170"/>
      <c r="M1964" s="170"/>
      <c r="N1964" s="170"/>
    </row>
    <row r="1965" s="59" customFormat="1" ht="30" customHeight="1">
      <c r="A1965" s="171"/>
      <c r="B1965" s="170"/>
      <c r="C1965" s="171"/>
      <c r="D1965" s="172"/>
      <c r="E1965" s="170"/>
      <c r="F1965" s="170"/>
      <c r="G1965" s="170"/>
      <c r="H1965" s="170"/>
      <c r="I1965" s="170"/>
      <c r="J1965" s="170"/>
      <c r="K1965" s="170"/>
      <c r="L1965" s="170"/>
      <c r="M1965" s="170"/>
      <c r="N1965" s="170"/>
    </row>
    <row r="1966" s="59" customFormat="1" ht="30" customHeight="1">
      <c r="A1966" s="171"/>
      <c r="B1966" s="170"/>
      <c r="C1966" s="171"/>
      <c r="D1966" s="172"/>
      <c r="E1966" s="170"/>
      <c r="F1966" s="170"/>
      <c r="G1966" s="170"/>
      <c r="H1966" s="170"/>
      <c r="I1966" s="170"/>
      <c r="J1966" s="170"/>
      <c r="K1966" s="170"/>
      <c r="L1966" s="170"/>
      <c r="M1966" s="170"/>
      <c r="N1966" s="170"/>
    </row>
    <row r="1967" s="59" customFormat="1" ht="30" customHeight="1">
      <c r="A1967" s="171"/>
      <c r="B1967" s="170"/>
      <c r="C1967" s="171"/>
      <c r="D1967" s="172"/>
      <c r="E1967" s="170"/>
      <c r="F1967" s="170"/>
      <c r="G1967" s="170"/>
      <c r="H1967" s="170"/>
      <c r="I1967" s="170"/>
      <c r="J1967" s="170"/>
      <c r="K1967" s="170"/>
      <c r="L1967" s="170"/>
      <c r="M1967" s="170"/>
      <c r="N1967" s="170"/>
    </row>
    <row r="1968" s="59" customFormat="1" ht="30" customHeight="1">
      <c r="A1968" s="171"/>
      <c r="B1968" s="170"/>
      <c r="C1968" s="171"/>
      <c r="D1968" s="172"/>
      <c r="E1968" s="170"/>
      <c r="F1968" s="170"/>
      <c r="G1968" s="170"/>
      <c r="H1968" s="170"/>
      <c r="I1968" s="170"/>
      <c r="J1968" s="170"/>
      <c r="K1968" s="170"/>
      <c r="L1968" s="170"/>
      <c r="M1968" s="170"/>
      <c r="N1968" s="170"/>
    </row>
    <row r="1969" s="59" customFormat="1" ht="30" customHeight="1">
      <c r="A1969" s="171"/>
      <c r="B1969" s="170"/>
      <c r="C1969" s="171"/>
      <c r="D1969" s="172"/>
      <c r="E1969" s="170"/>
      <c r="F1969" s="170"/>
      <c r="G1969" s="170"/>
      <c r="H1969" s="170"/>
      <c r="I1969" s="170"/>
      <c r="J1969" s="170"/>
      <c r="K1969" s="170"/>
      <c r="L1969" s="170"/>
      <c r="M1969" s="170"/>
      <c r="N1969" s="170"/>
    </row>
    <row r="1970" s="59" customFormat="1" ht="30" customHeight="1">
      <c r="A1970" s="171"/>
      <c r="B1970" s="170"/>
      <c r="C1970" s="171"/>
      <c r="D1970" s="172"/>
      <c r="E1970" s="170"/>
      <c r="F1970" s="170"/>
      <c r="G1970" s="170"/>
      <c r="H1970" s="170"/>
      <c r="I1970" s="170"/>
      <c r="J1970" s="170"/>
      <c r="K1970" s="170"/>
      <c r="L1970" s="170"/>
      <c r="M1970" s="170"/>
      <c r="N1970" s="170"/>
    </row>
    <row r="1971" s="59" customFormat="1" ht="30" customHeight="1">
      <c r="A1971" s="171"/>
      <c r="B1971" s="170"/>
      <c r="C1971" s="171"/>
      <c r="D1971" s="172"/>
      <c r="E1971" s="170"/>
      <c r="F1971" s="170"/>
      <c r="G1971" s="170"/>
      <c r="H1971" s="170"/>
      <c r="I1971" s="170"/>
      <c r="J1971" s="170"/>
      <c r="K1971" s="170"/>
      <c r="L1971" s="170"/>
      <c r="M1971" s="170"/>
      <c r="N1971" s="170"/>
    </row>
    <row r="1972" s="59" customFormat="1" ht="30" customHeight="1">
      <c r="A1972" s="171"/>
      <c r="B1972" s="170"/>
      <c r="C1972" s="171"/>
      <c r="D1972" s="172"/>
      <c r="E1972" s="170"/>
      <c r="F1972" s="170"/>
      <c r="G1972" s="170"/>
      <c r="H1972" s="170"/>
      <c r="I1972" s="170"/>
      <c r="J1972" s="170"/>
      <c r="K1972" s="170"/>
      <c r="L1972" s="170"/>
      <c r="M1972" s="170"/>
      <c r="N1972" s="170"/>
    </row>
    <row r="1973" s="59" customFormat="1" ht="30" customHeight="1">
      <c r="A1973" s="171"/>
      <c r="B1973" s="170"/>
      <c r="C1973" s="171"/>
      <c r="D1973" s="172"/>
      <c r="E1973" s="170"/>
      <c r="F1973" s="170"/>
      <c r="G1973" s="170"/>
      <c r="H1973" s="170"/>
      <c r="I1973" s="170"/>
      <c r="J1973" s="170"/>
      <c r="K1973" s="170"/>
      <c r="L1973" s="170"/>
      <c r="M1973" s="170"/>
      <c r="N1973" s="170"/>
    </row>
    <row r="1974" s="59" customFormat="1" ht="30" customHeight="1">
      <c r="A1974" s="171"/>
      <c r="B1974" s="170"/>
      <c r="C1974" s="171"/>
      <c r="D1974" s="172"/>
      <c r="E1974" s="170"/>
      <c r="F1974" s="170"/>
      <c r="G1974" s="170"/>
      <c r="H1974" s="170"/>
      <c r="I1974" s="170"/>
      <c r="J1974" s="170"/>
      <c r="K1974" s="170"/>
      <c r="L1974" s="170"/>
      <c r="M1974" s="170"/>
      <c r="N1974" s="170"/>
    </row>
    <row r="1975" s="59" customFormat="1" ht="30" customHeight="1">
      <c r="A1975" s="171"/>
      <c r="B1975" s="170"/>
      <c r="C1975" s="171"/>
      <c r="D1975" s="172"/>
      <c r="E1975" s="170"/>
      <c r="F1975" s="170"/>
      <c r="G1975" s="170"/>
      <c r="H1975" s="170"/>
      <c r="I1975" s="170"/>
      <c r="J1975" s="170"/>
      <c r="K1975" s="170"/>
      <c r="L1975" s="170"/>
      <c r="M1975" s="170"/>
      <c r="N1975" s="170"/>
    </row>
    <row r="1976" s="59" customFormat="1" ht="30" customHeight="1">
      <c r="A1976" s="171"/>
      <c r="B1976" s="170"/>
      <c r="C1976" s="171"/>
      <c r="D1976" s="172"/>
      <c r="E1976" s="170"/>
      <c r="F1976" s="170"/>
      <c r="G1976" s="170"/>
      <c r="H1976" s="170"/>
      <c r="I1976" s="170"/>
      <c r="J1976" s="170"/>
      <c r="K1976" s="170"/>
      <c r="L1976" s="170"/>
      <c r="M1976" s="170"/>
      <c r="N1976" s="170"/>
    </row>
    <row r="1977" s="59" customFormat="1" ht="30" customHeight="1">
      <c r="A1977" s="171"/>
      <c r="B1977" s="170"/>
      <c r="C1977" s="171"/>
      <c r="D1977" s="172"/>
      <c r="E1977" s="170"/>
      <c r="F1977" s="170"/>
      <c r="G1977" s="170"/>
      <c r="H1977" s="170"/>
      <c r="I1977" s="170"/>
      <c r="J1977" s="170"/>
      <c r="K1977" s="170"/>
      <c r="L1977" s="170"/>
      <c r="M1977" s="170"/>
      <c r="N1977" s="170"/>
    </row>
    <row r="1978" s="59" customFormat="1" ht="30" customHeight="1">
      <c r="A1978" s="171"/>
      <c r="B1978" s="170"/>
      <c r="C1978" s="171"/>
      <c r="D1978" s="172"/>
      <c r="E1978" s="170"/>
      <c r="F1978" s="170"/>
      <c r="G1978" s="170"/>
      <c r="H1978" s="170"/>
      <c r="I1978" s="170"/>
      <c r="J1978" s="170"/>
      <c r="K1978" s="170"/>
      <c r="L1978" s="170"/>
      <c r="M1978" s="170"/>
      <c r="N1978" s="170"/>
    </row>
    <row r="1979" s="59" customFormat="1" ht="30" customHeight="1">
      <c r="A1979" s="171"/>
      <c r="B1979" s="170"/>
      <c r="C1979" s="171"/>
      <c r="D1979" s="172"/>
      <c r="E1979" s="170"/>
      <c r="F1979" s="170"/>
      <c r="G1979" s="170"/>
      <c r="H1979" s="170"/>
      <c r="I1979" s="170"/>
      <c r="J1979" s="170"/>
      <c r="K1979" s="170"/>
      <c r="L1979" s="170"/>
      <c r="M1979" s="170"/>
      <c r="N1979" s="170"/>
    </row>
    <row r="1980" s="59" customFormat="1" ht="30" customHeight="1">
      <c r="A1980" s="171"/>
      <c r="B1980" s="170"/>
      <c r="C1980" s="171"/>
      <c r="D1980" s="172"/>
      <c r="E1980" s="170"/>
      <c r="F1980" s="170"/>
      <c r="G1980" s="170"/>
      <c r="H1980" s="170"/>
      <c r="I1980" s="170"/>
      <c r="J1980" s="170"/>
      <c r="K1980" s="170"/>
      <c r="L1980" s="170"/>
      <c r="M1980" s="170"/>
      <c r="N1980" s="170"/>
    </row>
    <row r="1981" s="59" customFormat="1" ht="30" customHeight="1">
      <c r="A1981" s="171"/>
      <c r="B1981" s="170"/>
      <c r="C1981" s="171"/>
      <c r="D1981" s="172"/>
      <c r="E1981" s="170"/>
      <c r="F1981" s="170"/>
      <c r="G1981" s="170"/>
      <c r="H1981" s="170"/>
      <c r="I1981" s="170"/>
      <c r="J1981" s="170"/>
      <c r="K1981" s="170"/>
      <c r="L1981" s="170"/>
      <c r="M1981" s="170"/>
      <c r="N1981" s="170"/>
    </row>
    <row r="1982" s="59" customFormat="1" ht="30" customHeight="1">
      <c r="A1982" s="171"/>
      <c r="B1982" s="170"/>
      <c r="C1982" s="171"/>
      <c r="D1982" s="172"/>
      <c r="E1982" s="170"/>
      <c r="F1982" s="170"/>
      <c r="G1982" s="170"/>
      <c r="H1982" s="170"/>
      <c r="I1982" s="170"/>
      <c r="J1982" s="170"/>
      <c r="K1982" s="170"/>
      <c r="L1982" s="170"/>
      <c r="M1982" s="170"/>
      <c r="N1982" s="170"/>
    </row>
    <row r="1983" s="59" customFormat="1" ht="30" customHeight="1">
      <c r="A1983" s="171"/>
      <c r="B1983" s="170"/>
      <c r="C1983" s="171"/>
      <c r="D1983" s="172"/>
      <c r="E1983" s="170"/>
      <c r="F1983" s="170"/>
      <c r="G1983" s="170"/>
      <c r="H1983" s="170"/>
      <c r="I1983" s="170"/>
      <c r="J1983" s="170"/>
      <c r="K1983" s="170"/>
      <c r="L1983" s="170"/>
      <c r="M1983" s="170"/>
      <c r="N1983" s="170"/>
    </row>
    <row r="1984" s="59" customFormat="1" ht="30" customHeight="1">
      <c r="A1984" s="171"/>
      <c r="B1984" s="170"/>
      <c r="C1984" s="171"/>
      <c r="D1984" s="172"/>
      <c r="E1984" s="170"/>
      <c r="F1984" s="170"/>
      <c r="G1984" s="170"/>
      <c r="H1984" s="170"/>
      <c r="I1984" s="170"/>
      <c r="J1984" s="170"/>
      <c r="K1984" s="170"/>
      <c r="L1984" s="170"/>
      <c r="M1984" s="170"/>
      <c r="N1984" s="170"/>
    </row>
    <row r="1985" s="59" customFormat="1" ht="30" customHeight="1">
      <c r="A1985" s="171"/>
      <c r="B1985" s="170"/>
      <c r="C1985" s="171"/>
      <c r="D1985" s="172"/>
      <c r="E1985" s="170"/>
      <c r="F1985" s="170"/>
      <c r="G1985" s="170"/>
      <c r="H1985" s="170"/>
      <c r="I1985" s="170"/>
      <c r="J1985" s="170"/>
      <c r="K1985" s="170"/>
      <c r="L1985" s="170"/>
      <c r="M1985" s="170"/>
      <c r="N1985" s="170"/>
    </row>
    <row r="1986" s="59" customFormat="1" ht="30" customHeight="1">
      <c r="A1986" s="171"/>
      <c r="B1986" s="170"/>
      <c r="C1986" s="171"/>
      <c r="D1986" s="172"/>
      <c r="E1986" s="170"/>
      <c r="F1986" s="170"/>
      <c r="G1986" s="170"/>
      <c r="H1986" s="170"/>
      <c r="I1986" s="170"/>
      <c r="J1986" s="170"/>
      <c r="K1986" s="170"/>
      <c r="L1986" s="170"/>
      <c r="M1986" s="170"/>
      <c r="N1986" s="170"/>
    </row>
    <row r="1987" s="59" customFormat="1" ht="30" customHeight="1">
      <c r="A1987" s="171"/>
      <c r="B1987" s="170"/>
      <c r="C1987" s="171"/>
      <c r="D1987" s="172"/>
      <c r="E1987" s="170"/>
      <c r="F1987" s="170"/>
      <c r="G1987" s="170"/>
      <c r="H1987" s="170"/>
      <c r="I1987" s="170"/>
      <c r="J1987" s="170"/>
      <c r="K1987" s="170"/>
      <c r="L1987" s="170"/>
      <c r="M1987" s="170"/>
      <c r="N1987" s="170"/>
    </row>
    <row r="1988" s="59" customFormat="1" ht="30" customHeight="1">
      <c r="A1988" s="171"/>
      <c r="B1988" s="170"/>
      <c r="C1988" s="171"/>
      <c r="D1988" s="172"/>
      <c r="E1988" s="170"/>
      <c r="F1988" s="170"/>
      <c r="G1988" s="170"/>
      <c r="H1988" s="170"/>
      <c r="I1988" s="170"/>
      <c r="J1988" s="170"/>
      <c r="K1988" s="170"/>
      <c r="L1988" s="170"/>
      <c r="M1988" s="170"/>
      <c r="N1988" s="170"/>
    </row>
    <row r="1989" s="59" customFormat="1" ht="30" customHeight="1">
      <c r="A1989" s="171"/>
      <c r="B1989" s="170"/>
      <c r="C1989" s="171"/>
      <c r="D1989" s="172"/>
      <c r="E1989" s="170"/>
      <c r="F1989" s="170"/>
      <c r="G1989" s="170"/>
      <c r="H1989" s="170"/>
      <c r="I1989" s="170"/>
      <c r="J1989" s="170"/>
      <c r="K1989" s="170"/>
      <c r="L1989" s="170"/>
      <c r="M1989" s="170"/>
      <c r="N1989" s="170"/>
    </row>
    <row r="1990" s="59" customFormat="1" ht="30" customHeight="1">
      <c r="A1990" s="171"/>
      <c r="B1990" s="170"/>
      <c r="C1990" s="171"/>
      <c r="D1990" s="172"/>
      <c r="E1990" s="170"/>
      <c r="F1990" s="170"/>
      <c r="G1990" s="170"/>
      <c r="H1990" s="170"/>
      <c r="I1990" s="170"/>
      <c r="J1990" s="170"/>
      <c r="K1990" s="170"/>
      <c r="L1990" s="170"/>
      <c r="M1990" s="170"/>
      <c r="N1990" s="170"/>
    </row>
    <row r="1991" s="59" customFormat="1" ht="30" customHeight="1">
      <c r="A1991" s="171"/>
      <c r="B1991" s="170"/>
      <c r="C1991" s="171"/>
      <c r="D1991" s="172"/>
      <c r="E1991" s="170"/>
      <c r="F1991" s="170"/>
      <c r="G1991" s="170"/>
      <c r="H1991" s="170"/>
      <c r="I1991" s="170"/>
      <c r="J1991" s="170"/>
      <c r="K1991" s="170"/>
      <c r="L1991" s="170"/>
      <c r="M1991" s="170"/>
      <c r="N1991" s="170"/>
    </row>
    <row r="1992" s="59" customFormat="1" ht="30" customHeight="1">
      <c r="A1992" s="171"/>
      <c r="B1992" s="170"/>
      <c r="C1992" s="171"/>
      <c r="D1992" s="172"/>
      <c r="E1992" s="170"/>
      <c r="F1992" s="170"/>
      <c r="G1992" s="170"/>
      <c r="H1992" s="170"/>
      <c r="I1992" s="170"/>
      <c r="J1992" s="170"/>
      <c r="K1992" s="170"/>
      <c r="L1992" s="170"/>
      <c r="M1992" s="170"/>
      <c r="N1992" s="170"/>
    </row>
    <row r="1993" s="59" customFormat="1" ht="30" customHeight="1">
      <c r="A1993" s="171"/>
      <c r="B1993" s="170"/>
      <c r="C1993" s="171"/>
      <c r="D1993" s="172"/>
      <c r="E1993" s="170"/>
      <c r="F1993" s="170"/>
      <c r="G1993" s="170"/>
      <c r="H1993" s="170"/>
      <c r="I1993" s="170"/>
      <c r="J1993" s="170"/>
      <c r="K1993" s="170"/>
      <c r="L1993" s="170"/>
      <c r="M1993" s="170"/>
      <c r="N1993" s="170"/>
    </row>
    <row r="1994" s="59" customFormat="1" ht="30" customHeight="1">
      <c r="A1994" s="171"/>
      <c r="B1994" s="170"/>
      <c r="C1994" s="171"/>
      <c r="D1994" s="172"/>
      <c r="E1994" s="170"/>
      <c r="F1994" s="170"/>
      <c r="G1994" s="170"/>
      <c r="H1994" s="170"/>
      <c r="I1994" s="170"/>
      <c r="J1994" s="170"/>
      <c r="K1994" s="170"/>
      <c r="L1994" s="170"/>
      <c r="M1994" s="170"/>
      <c r="N1994" s="170"/>
    </row>
    <row r="1995" s="59" customFormat="1" ht="30" customHeight="1">
      <c r="A1995" s="171"/>
      <c r="B1995" s="170"/>
      <c r="C1995" s="171"/>
      <c r="D1995" s="172"/>
      <c r="E1995" s="170"/>
      <c r="F1995" s="170"/>
      <c r="G1995" s="170"/>
      <c r="H1995" s="170"/>
      <c r="I1995" s="170"/>
      <c r="J1995" s="170"/>
      <c r="K1995" s="170"/>
      <c r="L1995" s="170"/>
      <c r="M1995" s="170"/>
      <c r="N1995" s="170"/>
    </row>
    <row r="1996" s="59" customFormat="1" ht="30" customHeight="1">
      <c r="A1996" s="171"/>
      <c r="B1996" s="170"/>
      <c r="C1996" s="171"/>
      <c r="D1996" s="172"/>
      <c r="E1996" s="170"/>
      <c r="F1996" s="170"/>
      <c r="G1996" s="170"/>
      <c r="H1996" s="170"/>
      <c r="I1996" s="170"/>
      <c r="J1996" s="170"/>
      <c r="K1996" s="170"/>
      <c r="L1996" s="170"/>
      <c r="M1996" s="170"/>
      <c r="N1996" s="170"/>
    </row>
    <row r="1997" s="59" customFormat="1" ht="30" customHeight="1">
      <c r="A1997" s="171"/>
      <c r="B1997" s="170"/>
      <c r="C1997" s="171"/>
      <c r="D1997" s="172"/>
      <c r="E1997" s="170"/>
      <c r="F1997" s="170"/>
      <c r="G1997" s="170"/>
      <c r="H1997" s="170"/>
      <c r="I1997" s="170"/>
      <c r="J1997" s="170"/>
      <c r="K1997" s="170"/>
      <c r="L1997" s="170"/>
      <c r="M1997" s="170"/>
      <c r="N1997" s="170"/>
    </row>
    <row r="1998" s="59" customFormat="1" ht="30" customHeight="1">
      <c r="A1998" s="171"/>
      <c r="B1998" s="170"/>
      <c r="C1998" s="171"/>
      <c r="D1998" s="172"/>
      <c r="E1998" s="170"/>
      <c r="F1998" s="170"/>
      <c r="G1998" s="170"/>
      <c r="H1998" s="170"/>
      <c r="I1998" s="170"/>
      <c r="J1998" s="170"/>
      <c r="K1998" s="170"/>
      <c r="L1998" s="170"/>
      <c r="M1998" s="170"/>
      <c r="N1998" s="170"/>
    </row>
    <row r="1999" s="59" customFormat="1" ht="30" customHeight="1">
      <c r="A1999" s="171"/>
      <c r="B1999" s="170"/>
      <c r="C1999" s="171"/>
      <c r="D1999" s="172"/>
      <c r="E1999" s="170"/>
      <c r="F1999" s="170"/>
      <c r="G1999" s="170"/>
      <c r="H1999" s="170"/>
      <c r="I1999" s="170"/>
      <c r="J1999" s="170"/>
      <c r="K1999" s="170"/>
      <c r="L1999" s="170"/>
      <c r="M1999" s="170"/>
      <c r="N1999" s="170"/>
    </row>
    <row r="2000" s="59" customFormat="1" ht="30" customHeight="1">
      <c r="A2000" s="171"/>
      <c r="B2000" s="170"/>
      <c r="C2000" s="171"/>
      <c r="D2000" s="172"/>
      <c r="E2000" s="170"/>
      <c r="F2000" s="170"/>
      <c r="G2000" s="170"/>
      <c r="H2000" s="170"/>
      <c r="I2000" s="170"/>
      <c r="J2000" s="170"/>
      <c r="K2000" s="170"/>
      <c r="L2000" s="170"/>
      <c r="M2000" s="170"/>
      <c r="N2000" s="170"/>
    </row>
    <row r="2001" s="59" customFormat="1" ht="30" customHeight="1">
      <c r="A2001" s="171"/>
      <c r="B2001" s="170"/>
      <c r="C2001" s="171"/>
      <c r="D2001" s="172"/>
      <c r="E2001" s="170"/>
      <c r="F2001" s="170"/>
      <c r="G2001" s="170"/>
      <c r="H2001" s="170"/>
      <c r="I2001" s="170"/>
      <c r="J2001" s="170"/>
      <c r="K2001" s="170"/>
      <c r="L2001" s="170"/>
      <c r="M2001" s="170"/>
      <c r="N2001" s="170"/>
    </row>
    <row r="2002" s="59" customFormat="1" ht="30" customHeight="1">
      <c r="A2002" s="171"/>
      <c r="B2002" s="170"/>
      <c r="C2002" s="171"/>
      <c r="D2002" s="172"/>
      <c r="E2002" s="170"/>
      <c r="F2002" s="170"/>
      <c r="G2002" s="170"/>
      <c r="H2002" s="170"/>
      <c r="I2002" s="170"/>
      <c r="J2002" s="170"/>
      <c r="K2002" s="170"/>
      <c r="L2002" s="170"/>
      <c r="M2002" s="170"/>
      <c r="N2002" s="170"/>
    </row>
    <row r="2003" s="59" customFormat="1" ht="30" customHeight="1">
      <c r="A2003" s="171"/>
      <c r="B2003" s="170"/>
      <c r="C2003" s="171"/>
      <c r="D2003" s="172"/>
      <c r="E2003" s="170"/>
      <c r="F2003" s="170"/>
      <c r="G2003" s="170"/>
      <c r="H2003" s="170"/>
      <c r="I2003" s="170"/>
      <c r="J2003" s="170"/>
      <c r="K2003" s="170"/>
      <c r="L2003" s="170"/>
      <c r="M2003" s="170"/>
      <c r="N2003" s="170"/>
    </row>
    <row r="2004" s="59" customFormat="1" ht="30" customHeight="1">
      <c r="A2004" s="171"/>
      <c r="B2004" s="170"/>
      <c r="C2004" s="171"/>
      <c r="D2004" s="172"/>
      <c r="E2004" s="170"/>
      <c r="F2004" s="170"/>
      <c r="G2004" s="170"/>
      <c r="H2004" s="170"/>
      <c r="I2004" s="170"/>
      <c r="J2004" s="170"/>
      <c r="K2004" s="170"/>
      <c r="L2004" s="170"/>
      <c r="M2004" s="170"/>
      <c r="N2004" s="170"/>
    </row>
    <row r="2005" s="59" customFormat="1" ht="30" customHeight="1">
      <c r="A2005" s="171"/>
      <c r="B2005" s="170"/>
      <c r="C2005" s="171"/>
      <c r="D2005" s="172"/>
      <c r="E2005" s="170"/>
      <c r="F2005" s="170"/>
      <c r="G2005" s="170"/>
      <c r="H2005" s="170"/>
      <c r="I2005" s="170"/>
      <c r="J2005" s="170"/>
      <c r="K2005" s="170"/>
      <c r="L2005" s="170"/>
      <c r="M2005" s="170"/>
      <c r="N2005" s="170"/>
    </row>
    <row r="2006" s="59" customFormat="1" ht="30" customHeight="1">
      <c r="A2006" s="171"/>
      <c r="B2006" s="170"/>
      <c r="C2006" s="171"/>
      <c r="D2006" s="172"/>
      <c r="E2006" s="170"/>
      <c r="F2006" s="170"/>
      <c r="G2006" s="170"/>
      <c r="H2006" s="170"/>
      <c r="I2006" s="170"/>
      <c r="J2006" s="170"/>
      <c r="K2006" s="170"/>
      <c r="L2006" s="170"/>
      <c r="M2006" s="170"/>
      <c r="N2006" s="170"/>
    </row>
    <row r="2007" s="59" customFormat="1" ht="30" customHeight="1">
      <c r="A2007" s="171"/>
      <c r="B2007" s="170"/>
      <c r="C2007" s="171"/>
      <c r="D2007" s="172"/>
      <c r="E2007" s="170"/>
      <c r="F2007" s="170"/>
      <c r="G2007" s="170"/>
      <c r="H2007" s="170"/>
      <c r="I2007" s="170"/>
      <c r="J2007" s="170"/>
      <c r="K2007" s="170"/>
      <c r="L2007" s="170"/>
      <c r="M2007" s="170"/>
      <c r="N2007" s="170"/>
    </row>
    <row r="2008" s="59" customFormat="1" ht="30" customHeight="1">
      <c r="A2008" s="171"/>
      <c r="B2008" s="170"/>
      <c r="C2008" s="171"/>
      <c r="D2008" s="172"/>
      <c r="E2008" s="170"/>
      <c r="F2008" s="170"/>
      <c r="G2008" s="170"/>
      <c r="H2008" s="170"/>
      <c r="I2008" s="170"/>
      <c r="J2008" s="170"/>
      <c r="K2008" s="170"/>
      <c r="L2008" s="170"/>
      <c r="M2008" s="170"/>
      <c r="N2008" s="170"/>
    </row>
    <row r="2009" s="59" customFormat="1" ht="30" customHeight="1">
      <c r="A2009" s="171"/>
      <c r="B2009" s="170"/>
      <c r="C2009" s="171"/>
      <c r="D2009" s="172"/>
      <c r="E2009" s="170"/>
      <c r="F2009" s="170"/>
      <c r="G2009" s="170"/>
      <c r="H2009" s="170"/>
      <c r="I2009" s="170"/>
      <c r="J2009" s="170"/>
      <c r="K2009" s="170"/>
      <c r="L2009" s="170"/>
      <c r="M2009" s="170"/>
      <c r="N2009" s="170"/>
    </row>
    <row r="2010" s="59" customFormat="1" ht="30" customHeight="1">
      <c r="A2010" s="171"/>
      <c r="B2010" s="170"/>
      <c r="C2010" s="171"/>
      <c r="D2010" s="172"/>
      <c r="E2010" s="170"/>
      <c r="F2010" s="170"/>
      <c r="G2010" s="170"/>
      <c r="H2010" s="170"/>
      <c r="I2010" s="170"/>
      <c r="J2010" s="170"/>
      <c r="K2010" s="170"/>
      <c r="L2010" s="170"/>
      <c r="M2010" s="170"/>
      <c r="N2010" s="170"/>
    </row>
    <row r="2011" s="59" customFormat="1" ht="30" customHeight="1">
      <c r="A2011" s="171"/>
      <c r="B2011" s="170"/>
      <c r="C2011" s="171"/>
      <c r="D2011" s="172"/>
      <c r="E2011" s="170"/>
      <c r="F2011" s="170"/>
      <c r="G2011" s="170"/>
      <c r="H2011" s="170"/>
      <c r="I2011" s="170"/>
      <c r="J2011" s="170"/>
      <c r="K2011" s="170"/>
      <c r="L2011" s="170"/>
      <c r="M2011" s="170"/>
      <c r="N2011" s="170"/>
    </row>
    <row r="2012" s="59" customFormat="1" ht="30" customHeight="1">
      <c r="A2012" s="171"/>
      <c r="B2012" s="170"/>
      <c r="C2012" s="171"/>
      <c r="D2012" s="172"/>
      <c r="E2012" s="170"/>
      <c r="F2012" s="170"/>
      <c r="G2012" s="170"/>
      <c r="H2012" s="170"/>
      <c r="I2012" s="170"/>
      <c r="J2012" s="170"/>
      <c r="K2012" s="170"/>
      <c r="L2012" s="170"/>
      <c r="M2012" s="170"/>
      <c r="N2012" s="170"/>
    </row>
    <row r="2013" s="59" customFormat="1" ht="30" customHeight="1">
      <c r="A2013" s="171"/>
      <c r="B2013" s="170"/>
      <c r="C2013" s="171"/>
      <c r="D2013" s="172"/>
      <c r="E2013" s="170"/>
      <c r="F2013" s="170"/>
      <c r="G2013" s="170"/>
      <c r="H2013" s="170"/>
      <c r="I2013" s="170"/>
      <c r="J2013" s="170"/>
      <c r="K2013" s="170"/>
      <c r="L2013" s="170"/>
      <c r="M2013" s="170"/>
      <c r="N2013" s="170"/>
    </row>
    <row r="2014" s="59" customFormat="1" ht="30" customHeight="1">
      <c r="A2014" s="171"/>
      <c r="B2014" s="170"/>
      <c r="C2014" s="171"/>
      <c r="D2014" s="172"/>
      <c r="E2014" s="170"/>
      <c r="F2014" s="170"/>
      <c r="G2014" s="170"/>
      <c r="H2014" s="170"/>
      <c r="I2014" s="170"/>
      <c r="J2014" s="170"/>
      <c r="K2014" s="170"/>
      <c r="L2014" s="170"/>
      <c r="M2014" s="170"/>
      <c r="N2014" s="170"/>
    </row>
    <row r="2015" s="59" customFormat="1" ht="30" customHeight="1">
      <c r="A2015" s="171"/>
      <c r="B2015" s="170"/>
      <c r="C2015" s="171"/>
      <c r="D2015" s="172"/>
      <c r="E2015" s="170"/>
      <c r="F2015" s="170"/>
      <c r="G2015" s="170"/>
      <c r="H2015" s="170"/>
      <c r="I2015" s="170"/>
      <c r="J2015" s="170"/>
      <c r="K2015" s="170"/>
      <c r="L2015" s="170"/>
      <c r="M2015" s="170"/>
      <c r="N2015" s="170"/>
    </row>
    <row r="2016">
      <c r="A2016" s="171"/>
      <c r="B2016" s="170"/>
      <c r="C2016" s="171"/>
      <c r="D2016" s="172"/>
      <c r="E2016" s="170"/>
      <c r="F2016" s="170"/>
      <c r="G2016" s="170"/>
      <c r="H2016" s="170"/>
      <c r="I2016" s="170"/>
      <c r="J2016" s="170"/>
      <c r="K2016" s="170"/>
      <c r="L2016" s="170"/>
      <c r="M2016" s="170"/>
      <c r="N2016" s="170"/>
      <c r="IJ2016" s="166"/>
      <c r="IK2016" s="166"/>
      <c r="IL2016" s="166"/>
      <c r="IM2016" s="166"/>
      <c r="IN2016" s="166"/>
      <c r="IO2016" s="166"/>
      <c r="IP2016" s="166"/>
      <c r="IQ2016" s="166"/>
      <c r="IR2016" s="166"/>
      <c r="IS2016" s="166"/>
      <c r="IT2016" s="166"/>
      <c r="IU2016" s="166"/>
      <c r="IV2016" s="166"/>
      <c r="IW2016" s="166"/>
    </row>
    <row r="2017">
      <c r="A2017" s="171"/>
      <c r="B2017" s="170"/>
      <c r="C2017" s="171"/>
      <c r="D2017" s="172"/>
      <c r="E2017" s="170"/>
      <c r="F2017" s="170"/>
      <c r="G2017" s="170"/>
      <c r="H2017" s="170"/>
      <c r="I2017" s="170"/>
      <c r="J2017" s="170"/>
      <c r="K2017" s="170"/>
      <c r="L2017" s="170"/>
      <c r="M2017" s="170"/>
      <c r="N2017" s="170"/>
      <c r="IJ2017" s="166"/>
      <c r="IK2017" s="166"/>
      <c r="IL2017" s="166"/>
      <c r="IM2017" s="166"/>
      <c r="IN2017" s="166"/>
      <c r="IO2017" s="166"/>
      <c r="IP2017" s="166"/>
      <c r="IQ2017" s="166"/>
      <c r="IR2017" s="166"/>
      <c r="IS2017" s="166"/>
      <c r="IT2017" s="166"/>
      <c r="IU2017" s="166"/>
      <c r="IV2017" s="166"/>
      <c r="IW2017" s="166"/>
    </row>
    <row r="2018">
      <c r="A2018" s="171"/>
      <c r="B2018" s="170"/>
      <c r="C2018" s="171"/>
      <c r="D2018" s="172"/>
      <c r="E2018" s="170"/>
      <c r="F2018" s="170"/>
      <c r="G2018" s="170"/>
      <c r="H2018" s="170"/>
      <c r="I2018" s="170"/>
      <c r="J2018" s="170"/>
      <c r="K2018" s="170"/>
      <c r="L2018" s="170"/>
      <c r="M2018" s="170"/>
      <c r="N2018" s="170"/>
      <c r="IJ2018" s="166"/>
      <c r="IK2018" s="166"/>
      <c r="IL2018" s="166"/>
      <c r="IM2018" s="166"/>
      <c r="IN2018" s="166"/>
      <c r="IO2018" s="166"/>
      <c r="IP2018" s="166"/>
      <c r="IQ2018" s="166"/>
      <c r="IR2018" s="166"/>
      <c r="IS2018" s="166"/>
      <c r="IT2018" s="166"/>
      <c r="IU2018" s="166"/>
      <c r="IV2018" s="166"/>
      <c r="IW2018" s="166"/>
    </row>
    <row r="2019">
      <c r="A2019" s="171"/>
      <c r="B2019" s="170"/>
      <c r="C2019" s="171"/>
      <c r="D2019" s="172"/>
      <c r="E2019" s="170"/>
      <c r="F2019" s="170"/>
      <c r="G2019" s="170"/>
      <c r="H2019" s="170"/>
      <c r="I2019" s="170"/>
      <c r="J2019" s="170"/>
      <c r="K2019" s="170"/>
      <c r="L2019" s="170"/>
      <c r="M2019" s="170"/>
      <c r="N2019" s="170"/>
      <c r="IJ2019" s="166"/>
      <c r="IK2019" s="166"/>
      <c r="IL2019" s="166"/>
      <c r="IM2019" s="166"/>
      <c r="IN2019" s="166"/>
      <c r="IO2019" s="166"/>
      <c r="IP2019" s="166"/>
      <c r="IQ2019" s="166"/>
      <c r="IR2019" s="166"/>
      <c r="IS2019" s="166"/>
      <c r="IT2019" s="166"/>
      <c r="IU2019" s="166"/>
      <c r="IV2019" s="166"/>
      <c r="IW2019" s="166"/>
    </row>
    <row r="2020">
      <c r="A2020" s="171"/>
      <c r="B2020" s="170"/>
      <c r="C2020" s="171"/>
      <c r="D2020" s="172"/>
      <c r="E2020" s="170"/>
      <c r="F2020" s="170"/>
      <c r="G2020" s="170"/>
      <c r="H2020" s="170"/>
      <c r="I2020" s="170"/>
      <c r="J2020" s="170"/>
      <c r="K2020" s="170"/>
      <c r="L2020" s="170"/>
      <c r="M2020" s="170"/>
      <c r="N2020" s="170"/>
      <c r="IJ2020" s="166"/>
      <c r="IK2020" s="166"/>
      <c r="IL2020" s="166"/>
      <c r="IM2020" s="166"/>
      <c r="IN2020" s="166"/>
      <c r="IO2020" s="166"/>
      <c r="IP2020" s="166"/>
      <c r="IQ2020" s="166"/>
      <c r="IR2020" s="166"/>
      <c r="IS2020" s="166"/>
      <c r="IT2020" s="166"/>
      <c r="IU2020" s="166"/>
      <c r="IV2020" s="166"/>
      <c r="IW2020" s="166"/>
    </row>
    <row r="2021">
      <c r="A2021" s="171"/>
      <c r="B2021" s="170"/>
      <c r="C2021" s="171"/>
      <c r="D2021" s="172"/>
      <c r="E2021" s="170"/>
      <c r="F2021" s="170"/>
      <c r="G2021" s="170"/>
      <c r="H2021" s="170"/>
      <c r="I2021" s="170"/>
      <c r="J2021" s="170"/>
      <c r="K2021" s="170"/>
      <c r="L2021" s="170"/>
      <c r="M2021" s="170"/>
      <c r="N2021" s="170"/>
      <c r="IJ2021" s="166"/>
      <c r="IK2021" s="166"/>
      <c r="IL2021" s="166"/>
      <c r="IM2021" s="166"/>
      <c r="IN2021" s="166"/>
      <c r="IO2021" s="166"/>
      <c r="IP2021" s="166"/>
      <c r="IQ2021" s="166"/>
      <c r="IR2021" s="166"/>
      <c r="IS2021" s="166"/>
      <c r="IT2021" s="166"/>
      <c r="IU2021" s="166"/>
      <c r="IV2021" s="166"/>
      <c r="IW2021" s="166"/>
    </row>
    <row r="2022">
      <c r="A2022" s="171"/>
      <c r="B2022" s="170"/>
      <c r="C2022" s="171"/>
      <c r="D2022" s="172"/>
      <c r="E2022" s="170"/>
      <c r="F2022" s="170"/>
      <c r="G2022" s="170"/>
      <c r="H2022" s="170"/>
      <c r="I2022" s="170"/>
      <c r="J2022" s="170"/>
      <c r="K2022" s="170"/>
      <c r="L2022" s="170"/>
      <c r="M2022" s="170"/>
      <c r="N2022" s="170"/>
      <c r="IJ2022" s="166"/>
      <c r="IK2022" s="166"/>
      <c r="IL2022" s="166"/>
      <c r="IM2022" s="166"/>
      <c r="IN2022" s="166"/>
      <c r="IO2022" s="166"/>
      <c r="IP2022" s="166"/>
      <c r="IQ2022" s="166"/>
      <c r="IR2022" s="166"/>
      <c r="IS2022" s="166"/>
      <c r="IT2022" s="166"/>
      <c r="IU2022" s="166"/>
      <c r="IV2022" s="166"/>
      <c r="IW2022" s="166"/>
    </row>
    <row r="2023">
      <c r="A2023" s="171"/>
      <c r="B2023" s="170"/>
      <c r="C2023" s="171"/>
      <c r="D2023" s="172"/>
      <c r="E2023" s="170"/>
      <c r="F2023" s="170"/>
      <c r="G2023" s="170"/>
      <c r="H2023" s="170"/>
      <c r="I2023" s="170"/>
      <c r="J2023" s="170"/>
      <c r="K2023" s="170"/>
      <c r="L2023" s="170"/>
      <c r="M2023" s="170"/>
      <c r="N2023" s="170"/>
      <c r="IJ2023" s="166"/>
      <c r="IK2023" s="166"/>
      <c r="IL2023" s="166"/>
      <c r="IM2023" s="166"/>
      <c r="IN2023" s="166"/>
      <c r="IO2023" s="166"/>
      <c r="IP2023" s="166"/>
      <c r="IQ2023" s="166"/>
      <c r="IR2023" s="166"/>
      <c r="IS2023" s="166"/>
      <c r="IT2023" s="166"/>
      <c r="IU2023" s="166"/>
      <c r="IV2023" s="166"/>
      <c r="IW2023" s="166"/>
    </row>
    <row r="2024">
      <c r="A2024" s="171"/>
      <c r="B2024" s="170"/>
      <c r="C2024" s="171"/>
      <c r="D2024" s="172"/>
      <c r="E2024" s="170"/>
      <c r="F2024" s="170"/>
      <c r="G2024" s="170"/>
      <c r="H2024" s="170"/>
      <c r="I2024" s="170"/>
      <c r="J2024" s="170"/>
      <c r="K2024" s="170"/>
      <c r="L2024" s="170"/>
      <c r="M2024" s="170"/>
      <c r="N2024" s="170"/>
      <c r="IJ2024" s="166"/>
      <c r="IK2024" s="166"/>
      <c r="IL2024" s="166"/>
      <c r="IM2024" s="166"/>
      <c r="IN2024" s="166"/>
      <c r="IO2024" s="166"/>
      <c r="IP2024" s="166"/>
      <c r="IQ2024" s="166"/>
      <c r="IR2024" s="166"/>
      <c r="IS2024" s="166"/>
      <c r="IT2024" s="166"/>
      <c r="IU2024" s="166"/>
      <c r="IV2024" s="166"/>
      <c r="IW2024" s="166"/>
    </row>
    <row r="2025" ht="9" customHeight="1">
      <c r="A2025" s="171"/>
      <c r="B2025" s="170"/>
      <c r="C2025" s="171"/>
      <c r="D2025" s="172"/>
      <c r="E2025" s="170"/>
      <c r="F2025" s="170"/>
      <c r="G2025" s="170"/>
      <c r="H2025" s="170"/>
      <c r="I2025" s="170"/>
      <c r="J2025" s="170"/>
      <c r="K2025" s="170"/>
      <c r="L2025" s="170"/>
      <c r="M2025" s="170"/>
      <c r="N2025" s="170"/>
    </row>
    <row r="2026" ht="118.5" customHeight="1">
      <c r="A2026" s="171"/>
      <c r="B2026" s="170"/>
      <c r="C2026" s="171"/>
      <c r="D2026" s="172"/>
      <c r="E2026" s="170"/>
      <c r="F2026" s="170"/>
      <c r="G2026" s="170"/>
      <c r="H2026" s="170"/>
      <c r="I2026" s="170"/>
      <c r="J2026" s="170"/>
      <c r="K2026" s="170"/>
      <c r="L2026" s="170"/>
      <c r="M2026" s="170"/>
      <c r="N2026" s="170"/>
    </row>
    <row r="2027" ht="36.75" customHeight="1">
      <c r="A2027" s="171"/>
      <c r="B2027" s="170"/>
      <c r="C2027" s="171"/>
      <c r="D2027" s="172"/>
      <c r="E2027" s="170"/>
      <c r="F2027" s="170"/>
      <c r="G2027" s="170"/>
      <c r="H2027" s="170"/>
      <c r="I2027" s="170"/>
      <c r="J2027" s="170"/>
      <c r="K2027" s="170"/>
      <c r="L2027" s="170"/>
      <c r="M2027" s="170"/>
      <c r="N2027" s="170"/>
    </row>
    <row r="2028" ht="36.75" customHeight="1">
      <c r="A2028" s="171"/>
      <c r="B2028" s="170"/>
      <c r="C2028" s="171"/>
      <c r="D2028" s="172"/>
      <c r="E2028" s="170"/>
      <c r="F2028" s="170"/>
      <c r="G2028" s="170"/>
      <c r="H2028" s="170"/>
      <c r="I2028" s="170"/>
      <c r="J2028" s="170"/>
      <c r="K2028" s="170"/>
      <c r="L2028" s="170"/>
      <c r="M2028" s="170"/>
      <c r="N2028" s="170"/>
    </row>
    <row r="2029" s="1" customFormat="1" ht="18">
      <c r="A2029" s="171"/>
      <c r="B2029" s="170"/>
      <c r="C2029" s="171"/>
      <c r="D2029" s="172"/>
      <c r="E2029" s="170"/>
      <c r="F2029" s="170"/>
      <c r="G2029" s="170"/>
      <c r="H2029" s="170"/>
      <c r="I2029" s="170"/>
      <c r="J2029" s="170"/>
      <c r="K2029" s="170"/>
      <c r="L2029" s="170"/>
      <c r="M2029" s="170"/>
      <c r="N2029" s="170"/>
    </row>
    <row r="2030" s="1" customFormat="1" ht="6" customHeight="1">
      <c r="A2030" s="171"/>
      <c r="B2030" s="170"/>
      <c r="C2030" s="171"/>
      <c r="D2030" s="172"/>
      <c r="E2030" s="170"/>
      <c r="F2030" s="170"/>
      <c r="G2030" s="170"/>
      <c r="H2030" s="170"/>
      <c r="I2030" s="170"/>
      <c r="J2030" s="170"/>
      <c r="K2030" s="170"/>
      <c r="L2030" s="170"/>
      <c r="M2030" s="170"/>
      <c r="N2030" s="170"/>
    </row>
    <row r="2031" s="1" customFormat="1" ht="15.75" customHeight="1">
      <c r="A2031" s="171"/>
      <c r="B2031" s="170"/>
      <c r="C2031" s="171"/>
      <c r="D2031" s="172"/>
      <c r="E2031" s="170"/>
      <c r="F2031" s="170"/>
      <c r="G2031" s="170"/>
      <c r="H2031" s="170"/>
      <c r="I2031" s="170"/>
      <c r="J2031" s="170"/>
      <c r="K2031" s="170"/>
      <c r="L2031" s="170"/>
      <c r="M2031" s="170"/>
      <c r="N2031" s="170"/>
    </row>
    <row r="2032" s="1" customFormat="1" ht="18">
      <c r="A2032" s="171"/>
      <c r="B2032" s="170"/>
      <c r="C2032" s="171"/>
      <c r="D2032" s="172"/>
      <c r="E2032" s="170"/>
      <c r="F2032" s="170"/>
      <c r="G2032" s="170"/>
      <c r="H2032" s="170"/>
      <c r="I2032" s="170"/>
      <c r="J2032" s="170"/>
      <c r="K2032" s="170"/>
      <c r="L2032" s="170"/>
      <c r="M2032" s="170"/>
      <c r="N2032" s="170"/>
    </row>
    <row r="2033" s="1" customFormat="1" ht="18">
      <c r="A2033" s="171"/>
      <c r="B2033" s="170"/>
      <c r="C2033" s="171"/>
      <c r="D2033" s="172"/>
      <c r="E2033" s="170"/>
      <c r="F2033" s="170"/>
      <c r="G2033" s="170"/>
      <c r="H2033" s="170"/>
      <c r="I2033" s="170"/>
      <c r="J2033" s="170"/>
      <c r="K2033" s="170"/>
      <c r="L2033" s="170"/>
      <c r="M2033" s="170"/>
      <c r="N2033" s="170"/>
    </row>
    <row r="2034" s="1" customFormat="1" ht="6.75" customHeight="1">
      <c r="A2034" s="171"/>
      <c r="B2034" s="170"/>
      <c r="C2034" s="171"/>
      <c r="D2034" s="172"/>
      <c r="E2034" s="170"/>
      <c r="F2034" s="170"/>
      <c r="G2034" s="170"/>
      <c r="H2034" s="170"/>
      <c r="I2034" s="170"/>
      <c r="J2034" s="170"/>
      <c r="K2034" s="170"/>
      <c r="L2034" s="170"/>
      <c r="M2034" s="170"/>
      <c r="N2034" s="170"/>
    </row>
    <row r="2035" s="1" customFormat="1" ht="15.75" customHeight="1">
      <c r="A2035" s="171"/>
      <c r="B2035" s="170"/>
      <c r="C2035" s="171"/>
      <c r="D2035" s="172"/>
      <c r="E2035" s="170"/>
      <c r="F2035" s="170"/>
      <c r="G2035" s="170"/>
      <c r="H2035" s="170"/>
      <c r="I2035" s="170"/>
      <c r="J2035" s="170"/>
      <c r="K2035" s="170"/>
      <c r="L2035" s="170"/>
      <c r="M2035" s="170"/>
      <c r="N2035" s="170"/>
    </row>
    <row r="2036">
      <c r="A2036" s="171"/>
      <c r="B2036" s="170"/>
      <c r="C2036" s="171"/>
      <c r="D2036" s="172"/>
      <c r="E2036" s="170"/>
      <c r="F2036" s="170"/>
      <c r="G2036" s="170"/>
      <c r="H2036" s="170"/>
      <c r="I2036" s="170"/>
      <c r="J2036" s="170"/>
      <c r="K2036" s="170"/>
      <c r="L2036" s="170"/>
      <c r="M2036" s="170"/>
      <c r="N2036" s="170"/>
    </row>
    <row r="2037">
      <c r="A2037" s="171"/>
      <c r="B2037" s="170"/>
      <c r="C2037" s="171"/>
      <c r="D2037" s="172"/>
      <c r="E2037" s="170"/>
      <c r="F2037" s="170"/>
      <c r="G2037" s="170"/>
      <c r="H2037" s="170"/>
      <c r="I2037" s="170"/>
      <c r="J2037" s="170"/>
      <c r="K2037" s="170"/>
      <c r="L2037" s="170"/>
      <c r="M2037" s="170"/>
      <c r="N2037" s="170"/>
    </row>
    <row r="2038" ht="12.75" customHeight="1">
      <c r="A2038" s="171"/>
      <c r="B2038" s="170"/>
      <c r="C2038" s="171"/>
      <c r="D2038" s="172"/>
      <c r="E2038" s="170"/>
      <c r="F2038" s="170"/>
      <c r="G2038" s="170"/>
      <c r="H2038" s="170"/>
      <c r="I2038" s="170"/>
      <c r="J2038" s="170"/>
      <c r="K2038" s="170"/>
      <c r="L2038" s="170"/>
      <c r="M2038" s="170"/>
      <c r="N2038" s="170"/>
    </row>
    <row r="2039">
      <c r="A2039" s="171"/>
      <c r="B2039" s="170"/>
      <c r="C2039" s="171"/>
      <c r="D2039" s="172"/>
      <c r="E2039" s="170"/>
      <c r="F2039" s="170"/>
      <c r="G2039" s="170"/>
      <c r="H2039" s="170"/>
      <c r="I2039" s="170"/>
      <c r="J2039" s="170"/>
      <c r="K2039" s="170"/>
      <c r="L2039" s="170"/>
      <c r="M2039" s="170"/>
      <c r="N2039" s="170"/>
    </row>
    <row r="2040">
      <c r="A2040" s="171"/>
      <c r="B2040" s="170"/>
      <c r="C2040" s="171"/>
      <c r="D2040" s="172"/>
      <c r="E2040" s="170"/>
      <c r="F2040" s="170"/>
      <c r="G2040" s="170"/>
      <c r="H2040" s="170"/>
      <c r="I2040" s="170"/>
      <c r="J2040" s="170"/>
      <c r="K2040" s="170"/>
      <c r="L2040" s="170"/>
      <c r="M2040" s="170"/>
      <c r="N2040" s="170"/>
    </row>
    <row r="2041" ht="12.75" customHeight="1">
      <c r="A2041" s="171"/>
      <c r="B2041" s="170"/>
      <c r="C2041" s="171"/>
      <c r="D2041" s="172"/>
      <c r="E2041" s="170"/>
      <c r="F2041" s="170"/>
      <c r="G2041" s="170"/>
      <c r="H2041" s="170"/>
      <c r="I2041" s="170"/>
      <c r="J2041" s="170"/>
      <c r="K2041" s="170"/>
      <c r="L2041" s="170"/>
      <c r="M2041" s="170"/>
      <c r="N2041" s="170"/>
    </row>
    <row r="2042" ht="21.75" customHeight="1">
      <c r="A2042" s="171"/>
      <c r="B2042" s="170"/>
      <c r="C2042" s="171"/>
      <c r="D2042" s="172"/>
      <c r="E2042" s="170"/>
      <c r="F2042" s="170"/>
      <c r="G2042" s="170"/>
      <c r="H2042" s="170"/>
      <c r="I2042" s="170"/>
      <c r="J2042" s="170"/>
      <c r="K2042" s="170"/>
      <c r="L2042" s="170"/>
      <c r="M2042" s="170"/>
      <c r="N2042" s="170"/>
    </row>
    <row r="2043">
      <c r="A2043" s="171"/>
      <c r="B2043" s="170"/>
      <c r="C2043" s="171"/>
      <c r="D2043" s="172"/>
      <c r="E2043" s="170"/>
      <c r="F2043" s="170"/>
      <c r="G2043" s="170"/>
      <c r="H2043" s="170"/>
      <c r="I2043" s="170"/>
      <c r="J2043" s="170"/>
      <c r="K2043" s="170"/>
      <c r="L2043" s="170"/>
      <c r="M2043" s="170"/>
      <c r="N2043" s="170"/>
    </row>
    <row r="2044">
      <c r="A2044" s="171"/>
      <c r="B2044" s="170"/>
      <c r="C2044" s="171"/>
      <c r="D2044" s="172"/>
      <c r="E2044" s="170"/>
      <c r="F2044" s="170"/>
      <c r="G2044" s="170"/>
      <c r="H2044" s="170"/>
      <c r="I2044" s="170"/>
      <c r="J2044" s="170"/>
      <c r="K2044" s="170"/>
      <c r="L2044" s="170"/>
      <c r="M2044" s="170"/>
      <c r="N2044" s="170"/>
    </row>
    <row r="2045">
      <c r="A2045" s="171"/>
      <c r="B2045" s="170"/>
      <c r="C2045" s="171"/>
      <c r="D2045" s="172"/>
      <c r="E2045" s="170"/>
      <c r="F2045" s="170"/>
      <c r="G2045" s="170"/>
      <c r="H2045" s="170"/>
      <c r="I2045" s="170"/>
      <c r="J2045" s="170"/>
      <c r="K2045" s="170"/>
      <c r="L2045" s="170"/>
      <c r="M2045" s="170"/>
      <c r="N2045" s="170"/>
    </row>
    <row r="2046">
      <c r="A2046" s="171"/>
      <c r="B2046" s="170"/>
      <c r="C2046" s="171"/>
      <c r="D2046" s="172"/>
      <c r="E2046" s="170"/>
      <c r="F2046" s="170"/>
      <c r="G2046" s="170"/>
      <c r="H2046" s="170"/>
      <c r="I2046" s="170"/>
      <c r="J2046" s="170"/>
      <c r="K2046" s="170"/>
      <c r="L2046" s="170"/>
      <c r="M2046" s="170"/>
      <c r="N2046" s="170"/>
    </row>
    <row r="2047">
      <c r="A2047" s="171"/>
      <c r="B2047" s="170"/>
      <c r="C2047" s="171"/>
      <c r="D2047" s="172"/>
      <c r="E2047" s="170"/>
      <c r="F2047" s="170"/>
      <c r="G2047" s="170"/>
      <c r="H2047" s="170"/>
      <c r="I2047" s="170"/>
      <c r="J2047" s="170"/>
      <c r="K2047" s="170"/>
      <c r="L2047" s="170"/>
      <c r="M2047" s="170"/>
      <c r="N2047" s="170"/>
    </row>
    <row r="2048">
      <c r="A2048" s="171"/>
      <c r="B2048" s="170"/>
      <c r="C2048" s="171"/>
      <c r="D2048" s="172"/>
      <c r="E2048" s="170"/>
      <c r="F2048" s="170"/>
      <c r="G2048" s="170"/>
      <c r="H2048" s="170"/>
      <c r="I2048" s="170"/>
      <c r="J2048" s="170"/>
      <c r="K2048" s="170"/>
      <c r="L2048" s="170"/>
      <c r="M2048" s="170"/>
      <c r="N2048" s="170"/>
    </row>
    <row r="2049">
      <c r="A2049" s="171"/>
      <c r="B2049" s="170"/>
      <c r="C2049" s="171"/>
      <c r="D2049" s="172"/>
      <c r="E2049" s="170"/>
      <c r="F2049" s="170"/>
      <c r="G2049" s="170"/>
      <c r="H2049" s="170"/>
      <c r="I2049" s="170"/>
      <c r="J2049" s="170"/>
      <c r="K2049" s="170"/>
      <c r="L2049" s="170"/>
      <c r="M2049" s="170"/>
      <c r="N2049" s="170"/>
    </row>
    <row r="2050">
      <c r="A2050" s="171"/>
      <c r="B2050" s="170"/>
      <c r="C2050" s="171"/>
      <c r="D2050" s="172"/>
      <c r="E2050" s="170"/>
      <c r="F2050" s="170"/>
      <c r="G2050" s="170"/>
      <c r="H2050" s="170"/>
      <c r="I2050" s="170"/>
      <c r="J2050" s="170"/>
      <c r="K2050" s="170"/>
      <c r="L2050" s="170"/>
      <c r="M2050" s="170"/>
      <c r="N2050" s="170"/>
    </row>
    <row r="2051">
      <c r="A2051" s="171"/>
      <c r="B2051" s="170"/>
      <c r="C2051" s="171"/>
      <c r="D2051" s="172"/>
      <c r="E2051" s="170"/>
      <c r="F2051" s="170"/>
      <c r="G2051" s="170"/>
      <c r="H2051" s="170"/>
      <c r="I2051" s="170"/>
      <c r="J2051" s="170"/>
      <c r="K2051" s="170"/>
      <c r="L2051" s="170"/>
      <c r="M2051" s="170"/>
      <c r="N2051" s="170"/>
    </row>
    <row r="2052">
      <c r="A2052" s="171"/>
      <c r="B2052" s="170"/>
      <c r="C2052" s="171"/>
      <c r="D2052" s="172"/>
      <c r="E2052" s="170"/>
      <c r="F2052" s="170"/>
      <c r="G2052" s="170"/>
      <c r="H2052" s="170"/>
      <c r="I2052" s="170"/>
      <c r="J2052" s="170"/>
      <c r="K2052" s="170"/>
      <c r="L2052" s="170"/>
      <c r="M2052" s="170"/>
      <c r="N2052" s="170"/>
    </row>
    <row r="2053">
      <c r="A2053" s="171"/>
      <c r="B2053" s="170"/>
      <c r="C2053" s="171"/>
      <c r="D2053" s="172"/>
      <c r="E2053" s="170"/>
      <c r="F2053" s="170"/>
      <c r="G2053" s="170"/>
      <c r="H2053" s="170"/>
      <c r="I2053" s="170"/>
      <c r="J2053" s="170"/>
      <c r="K2053" s="170"/>
      <c r="L2053" s="170"/>
      <c r="M2053" s="170"/>
      <c r="N2053" s="170"/>
    </row>
    <row r="2054">
      <c r="A2054" s="171"/>
      <c r="B2054" s="170"/>
      <c r="C2054" s="171"/>
      <c r="D2054" s="172"/>
      <c r="E2054" s="170"/>
      <c r="F2054" s="170"/>
      <c r="G2054" s="170"/>
      <c r="H2054" s="170"/>
      <c r="I2054" s="170"/>
      <c r="J2054" s="170"/>
      <c r="K2054" s="170"/>
      <c r="L2054" s="170"/>
      <c r="M2054" s="170"/>
      <c r="N2054" s="170"/>
    </row>
    <row r="2055">
      <c r="A2055" s="171"/>
      <c r="B2055" s="170"/>
      <c r="C2055" s="171"/>
      <c r="D2055" s="172"/>
      <c r="E2055" s="170"/>
      <c r="F2055" s="170"/>
      <c r="G2055" s="170"/>
      <c r="H2055" s="170"/>
      <c r="I2055" s="170"/>
      <c r="J2055" s="170"/>
      <c r="K2055" s="170"/>
      <c r="L2055" s="170"/>
      <c r="M2055" s="170"/>
      <c r="N2055" s="170"/>
    </row>
    <row r="2056">
      <c r="A2056" s="171"/>
      <c r="B2056" s="170"/>
      <c r="C2056" s="171"/>
      <c r="D2056" s="172"/>
      <c r="E2056" s="170"/>
      <c r="F2056" s="170"/>
      <c r="G2056" s="170"/>
      <c r="H2056" s="170"/>
      <c r="I2056" s="170"/>
      <c r="J2056" s="170"/>
      <c r="K2056" s="170"/>
      <c r="L2056" s="170"/>
      <c r="M2056" s="170"/>
      <c r="N2056" s="170"/>
    </row>
    <row r="2057">
      <c r="A2057" s="171"/>
      <c r="B2057" s="170"/>
      <c r="C2057" s="171"/>
      <c r="D2057" s="172"/>
      <c r="E2057" s="170"/>
      <c r="F2057" s="170"/>
      <c r="G2057" s="170"/>
      <c r="H2057" s="170"/>
      <c r="I2057" s="170"/>
      <c r="J2057" s="170"/>
      <c r="K2057" s="170"/>
      <c r="L2057" s="170"/>
      <c r="M2057" s="170"/>
      <c r="N2057" s="170"/>
    </row>
    <row r="2058">
      <c r="A2058" s="171"/>
      <c r="B2058" s="170"/>
      <c r="C2058" s="171"/>
      <c r="D2058" s="172"/>
      <c r="E2058" s="170"/>
      <c r="F2058" s="170"/>
      <c r="G2058" s="170"/>
      <c r="H2058" s="170"/>
      <c r="I2058" s="170"/>
      <c r="J2058" s="170"/>
      <c r="K2058" s="170"/>
      <c r="L2058" s="170"/>
      <c r="M2058" s="170"/>
      <c r="N2058" s="170"/>
    </row>
    <row r="2059">
      <c r="A2059" s="171"/>
      <c r="B2059" s="170"/>
      <c r="C2059" s="171"/>
      <c r="D2059" s="172"/>
      <c r="E2059" s="170"/>
      <c r="F2059" s="170"/>
      <c r="G2059" s="170"/>
      <c r="H2059" s="170"/>
      <c r="I2059" s="170"/>
      <c r="J2059" s="170"/>
      <c r="K2059" s="170"/>
      <c r="L2059" s="170"/>
      <c r="M2059" s="170"/>
      <c r="N2059" s="170"/>
    </row>
    <row r="2060">
      <c r="A2060" s="171"/>
      <c r="B2060" s="170"/>
      <c r="C2060" s="171"/>
      <c r="D2060" s="172"/>
      <c r="E2060" s="170"/>
      <c r="F2060" s="170"/>
      <c r="G2060" s="170"/>
      <c r="H2060" s="170"/>
      <c r="I2060" s="170"/>
      <c r="J2060" s="170"/>
      <c r="K2060" s="170"/>
      <c r="L2060" s="170"/>
      <c r="M2060" s="170"/>
      <c r="N2060" s="170"/>
    </row>
    <row r="2061">
      <c r="A2061" s="171"/>
      <c r="B2061" s="170"/>
      <c r="C2061" s="171"/>
      <c r="D2061" s="172"/>
      <c r="E2061" s="170"/>
      <c r="F2061" s="170"/>
      <c r="G2061" s="170"/>
      <c r="H2061" s="170"/>
      <c r="I2061" s="170"/>
      <c r="J2061" s="170"/>
      <c r="K2061" s="170"/>
      <c r="L2061" s="170"/>
      <c r="M2061" s="170"/>
      <c r="N2061" s="170"/>
    </row>
    <row r="2062">
      <c r="A2062" s="171"/>
      <c r="B2062" s="170"/>
      <c r="C2062" s="171"/>
      <c r="D2062" s="172"/>
      <c r="E2062" s="170"/>
      <c r="F2062" s="170"/>
      <c r="G2062" s="170"/>
      <c r="H2062" s="170"/>
      <c r="I2062" s="170"/>
      <c r="J2062" s="170"/>
      <c r="K2062" s="170"/>
      <c r="L2062" s="170"/>
      <c r="M2062" s="170"/>
      <c r="N2062" s="170"/>
    </row>
    <row r="2063">
      <c r="A2063" s="171"/>
      <c r="B2063" s="170"/>
      <c r="C2063" s="171"/>
      <c r="D2063" s="172"/>
      <c r="E2063" s="170"/>
      <c r="F2063" s="170"/>
      <c r="G2063" s="170"/>
      <c r="H2063" s="170"/>
      <c r="I2063" s="170"/>
      <c r="J2063" s="170"/>
      <c r="K2063" s="170"/>
      <c r="L2063" s="170"/>
      <c r="M2063" s="170"/>
      <c r="N2063" s="170"/>
    </row>
    <row r="2064">
      <c r="A2064" s="171"/>
      <c r="B2064" s="170"/>
      <c r="C2064" s="171"/>
      <c r="D2064" s="172"/>
      <c r="E2064" s="170"/>
      <c r="F2064" s="170"/>
      <c r="G2064" s="170"/>
      <c r="H2064" s="170"/>
      <c r="I2064" s="170"/>
      <c r="J2064" s="170"/>
      <c r="K2064" s="170"/>
      <c r="L2064" s="170"/>
      <c r="M2064" s="170"/>
      <c r="N2064" s="170"/>
    </row>
    <row r="2065">
      <c r="A2065" s="171"/>
      <c r="B2065" s="170"/>
      <c r="C2065" s="171"/>
      <c r="D2065" s="172"/>
      <c r="E2065" s="170"/>
      <c r="F2065" s="170"/>
      <c r="G2065" s="170"/>
      <c r="H2065" s="170"/>
      <c r="I2065" s="170"/>
      <c r="J2065" s="170"/>
      <c r="K2065" s="170"/>
      <c r="L2065" s="170"/>
      <c r="M2065" s="170"/>
      <c r="N2065" s="170"/>
    </row>
    <row r="2066">
      <c r="A2066" s="171"/>
      <c r="B2066" s="170"/>
      <c r="C2066" s="171"/>
      <c r="D2066" s="172"/>
      <c r="E2066" s="170"/>
      <c r="F2066" s="170"/>
      <c r="G2066" s="170"/>
      <c r="H2066" s="170"/>
      <c r="I2066" s="170"/>
      <c r="J2066" s="170"/>
      <c r="K2066" s="170"/>
      <c r="L2066" s="170"/>
      <c r="M2066" s="170"/>
      <c r="N2066" s="170"/>
    </row>
    <row r="2067">
      <c r="A2067" s="171"/>
      <c r="B2067" s="170"/>
      <c r="C2067" s="171"/>
      <c r="D2067" s="172"/>
      <c r="E2067" s="170"/>
      <c r="F2067" s="170"/>
      <c r="G2067" s="170"/>
      <c r="H2067" s="170"/>
      <c r="I2067" s="170"/>
      <c r="J2067" s="170"/>
      <c r="K2067" s="170"/>
      <c r="L2067" s="170"/>
      <c r="M2067" s="170"/>
      <c r="N2067" s="170"/>
    </row>
    <row r="2068">
      <c r="A2068" s="171"/>
      <c r="B2068" s="170"/>
      <c r="C2068" s="171"/>
      <c r="D2068" s="172"/>
      <c r="E2068" s="170"/>
      <c r="F2068" s="170"/>
      <c r="G2068" s="170"/>
      <c r="H2068" s="170"/>
      <c r="I2068" s="170"/>
      <c r="J2068" s="170"/>
      <c r="K2068" s="170"/>
      <c r="L2068" s="170"/>
      <c r="M2068" s="170"/>
      <c r="N2068" s="170"/>
    </row>
    <row r="2069">
      <c r="A2069" s="171"/>
      <c r="B2069" s="170"/>
      <c r="C2069" s="171"/>
      <c r="D2069" s="172"/>
      <c r="E2069" s="170"/>
      <c r="F2069" s="170"/>
      <c r="G2069" s="170"/>
      <c r="H2069" s="170"/>
      <c r="I2069" s="170"/>
      <c r="J2069" s="170"/>
      <c r="K2069" s="170"/>
      <c r="L2069" s="170"/>
      <c r="M2069" s="170"/>
      <c r="N2069" s="170"/>
    </row>
    <row r="2070">
      <c r="A2070" s="171"/>
      <c r="B2070" s="170"/>
      <c r="C2070" s="171"/>
      <c r="D2070" s="172"/>
      <c r="E2070" s="170"/>
      <c r="F2070" s="170"/>
      <c r="G2070" s="170"/>
      <c r="H2070" s="170"/>
      <c r="I2070" s="170"/>
      <c r="J2070" s="170"/>
      <c r="K2070" s="170"/>
      <c r="L2070" s="170"/>
      <c r="M2070" s="170"/>
      <c r="N2070" s="170"/>
    </row>
    <row r="2071">
      <c r="A2071" s="171"/>
      <c r="B2071" s="170"/>
      <c r="C2071" s="171"/>
      <c r="D2071" s="172"/>
      <c r="E2071" s="170"/>
      <c r="F2071" s="170"/>
      <c r="G2071" s="170"/>
      <c r="H2071" s="170"/>
      <c r="I2071" s="170"/>
      <c r="J2071" s="170"/>
      <c r="K2071" s="170"/>
      <c r="L2071" s="170"/>
      <c r="M2071" s="170"/>
      <c r="N2071" s="170"/>
    </row>
    <row r="2072">
      <c r="A2072" s="171"/>
      <c r="B2072" s="170"/>
      <c r="C2072" s="171"/>
      <c r="D2072" s="172"/>
      <c r="E2072" s="170"/>
      <c r="F2072" s="170"/>
      <c r="G2072" s="170"/>
      <c r="H2072" s="170"/>
      <c r="I2072" s="170"/>
      <c r="J2072" s="170"/>
      <c r="K2072" s="170"/>
      <c r="L2072" s="170"/>
      <c r="M2072" s="170"/>
      <c r="N2072" s="170"/>
    </row>
    <row r="2073">
      <c r="A2073" s="171"/>
      <c r="B2073" s="170"/>
      <c r="C2073" s="171"/>
      <c r="D2073" s="172"/>
      <c r="E2073" s="170"/>
      <c r="F2073" s="170"/>
      <c r="G2073" s="170"/>
      <c r="H2073" s="170"/>
      <c r="I2073" s="170"/>
      <c r="J2073" s="170"/>
      <c r="K2073" s="170"/>
      <c r="L2073" s="170"/>
      <c r="M2073" s="170"/>
      <c r="N2073" s="170"/>
    </row>
    <row r="2074">
      <c r="A2074" s="171"/>
      <c r="B2074" s="170"/>
      <c r="C2074" s="171"/>
      <c r="D2074" s="172"/>
      <c r="E2074" s="170"/>
      <c r="F2074" s="170"/>
      <c r="G2074" s="170"/>
      <c r="H2074" s="170"/>
      <c r="I2074" s="170"/>
      <c r="J2074" s="170"/>
      <c r="K2074" s="170"/>
      <c r="L2074" s="170"/>
      <c r="M2074" s="170"/>
      <c r="N2074" s="170"/>
    </row>
    <row r="2075">
      <c r="A2075" s="171"/>
      <c r="B2075" s="170"/>
      <c r="C2075" s="171"/>
      <c r="D2075" s="172"/>
      <c r="E2075" s="170"/>
      <c r="F2075" s="170"/>
      <c r="G2075" s="170"/>
      <c r="H2075" s="170"/>
      <c r="I2075" s="170"/>
      <c r="J2075" s="170"/>
      <c r="K2075" s="170"/>
      <c r="L2075" s="170"/>
      <c r="M2075" s="170"/>
      <c r="N2075" s="170"/>
    </row>
    <row r="2076">
      <c r="A2076" s="171"/>
      <c r="B2076" s="170"/>
      <c r="C2076" s="171"/>
      <c r="D2076" s="172"/>
      <c r="E2076" s="170"/>
      <c r="F2076" s="170"/>
      <c r="G2076" s="170"/>
      <c r="H2076" s="170"/>
      <c r="I2076" s="170"/>
      <c r="J2076" s="170"/>
      <c r="K2076" s="170"/>
      <c r="L2076" s="170"/>
      <c r="M2076" s="170"/>
      <c r="N2076" s="170"/>
    </row>
    <row r="2077">
      <c r="A2077" s="171"/>
      <c r="B2077" s="170"/>
      <c r="C2077" s="171"/>
      <c r="D2077" s="172"/>
      <c r="E2077" s="170"/>
      <c r="F2077" s="170"/>
      <c r="G2077" s="170"/>
      <c r="H2077" s="170"/>
      <c r="I2077" s="170"/>
      <c r="J2077" s="170"/>
      <c r="K2077" s="170"/>
      <c r="L2077" s="170"/>
      <c r="M2077" s="170"/>
      <c r="N2077" s="170"/>
    </row>
    <row r="2078">
      <c r="A2078" s="171"/>
      <c r="B2078" s="170"/>
      <c r="C2078" s="171"/>
      <c r="D2078" s="172"/>
      <c r="E2078" s="170"/>
      <c r="F2078" s="170"/>
      <c r="G2078" s="170"/>
      <c r="H2078" s="170"/>
      <c r="I2078" s="170"/>
      <c r="J2078" s="170"/>
      <c r="K2078" s="170"/>
      <c r="L2078" s="170"/>
      <c r="M2078" s="170"/>
      <c r="N2078" s="170"/>
    </row>
    <row r="2079">
      <c r="A2079" s="171"/>
      <c r="B2079" s="170"/>
      <c r="C2079" s="171"/>
      <c r="D2079" s="172"/>
      <c r="E2079" s="170"/>
      <c r="F2079" s="170"/>
      <c r="G2079" s="170"/>
      <c r="H2079" s="170"/>
      <c r="I2079" s="170"/>
      <c r="J2079" s="170"/>
      <c r="K2079" s="170"/>
      <c r="L2079" s="170"/>
      <c r="M2079" s="170"/>
      <c r="N2079" s="170"/>
    </row>
    <row r="2080">
      <c r="A2080" s="171"/>
      <c r="B2080" s="170"/>
      <c r="C2080" s="171"/>
      <c r="D2080" s="172"/>
      <c r="E2080" s="170"/>
      <c r="F2080" s="170"/>
      <c r="G2080" s="170"/>
      <c r="H2080" s="170"/>
      <c r="I2080" s="170"/>
      <c r="J2080" s="170"/>
      <c r="K2080" s="170"/>
      <c r="L2080" s="170"/>
      <c r="M2080" s="170"/>
      <c r="N2080" s="170"/>
    </row>
    <row r="2081">
      <c r="A2081" s="171"/>
      <c r="B2081" s="170"/>
      <c r="C2081" s="171"/>
      <c r="D2081" s="172"/>
      <c r="E2081" s="170"/>
      <c r="F2081" s="170"/>
      <c r="G2081" s="170"/>
      <c r="H2081" s="170"/>
      <c r="I2081" s="170"/>
      <c r="J2081" s="170"/>
      <c r="K2081" s="170"/>
      <c r="L2081" s="170"/>
      <c r="M2081" s="170"/>
      <c r="N2081" s="170"/>
    </row>
    <row r="2082">
      <c r="A2082" s="171"/>
      <c r="B2082" s="170"/>
      <c r="C2082" s="171"/>
      <c r="D2082" s="172"/>
      <c r="E2082" s="170"/>
      <c r="F2082" s="170"/>
      <c r="G2082" s="170"/>
      <c r="H2082" s="170"/>
      <c r="I2082" s="170"/>
      <c r="J2082" s="170"/>
      <c r="K2082" s="170"/>
      <c r="L2082" s="170"/>
      <c r="M2082" s="170"/>
      <c r="N2082" s="170"/>
    </row>
    <row r="2083">
      <c r="A2083" s="171"/>
      <c r="B2083" s="170"/>
      <c r="C2083" s="171"/>
      <c r="D2083" s="172"/>
      <c r="E2083" s="170"/>
      <c r="F2083" s="170"/>
      <c r="G2083" s="170"/>
      <c r="H2083" s="170"/>
      <c r="I2083" s="170"/>
      <c r="J2083" s="170"/>
      <c r="K2083" s="170"/>
      <c r="L2083" s="170"/>
      <c r="M2083" s="170"/>
      <c r="N2083" s="170"/>
    </row>
    <row r="2084">
      <c r="A2084" s="171"/>
      <c r="B2084" s="170"/>
      <c r="C2084" s="171"/>
      <c r="D2084" s="172"/>
      <c r="E2084" s="170"/>
      <c r="F2084" s="170"/>
      <c r="G2084" s="170"/>
      <c r="H2084" s="170"/>
      <c r="I2084" s="170"/>
      <c r="J2084" s="170"/>
      <c r="K2084" s="170"/>
      <c r="L2084" s="170"/>
      <c r="M2084" s="170"/>
      <c r="N2084" s="170"/>
    </row>
    <row r="2085">
      <c r="A2085" s="171"/>
      <c r="B2085" s="170"/>
      <c r="C2085" s="171"/>
      <c r="D2085" s="172"/>
      <c r="E2085" s="170"/>
      <c r="F2085" s="170"/>
      <c r="G2085" s="170"/>
      <c r="H2085" s="170"/>
      <c r="I2085" s="170"/>
      <c r="J2085" s="170"/>
      <c r="K2085" s="170"/>
      <c r="L2085" s="170"/>
      <c r="M2085" s="170"/>
      <c r="N2085" s="170"/>
    </row>
    <row r="2086">
      <c r="A2086" s="171"/>
      <c r="B2086" s="170"/>
      <c r="C2086" s="171"/>
      <c r="D2086" s="172"/>
      <c r="E2086" s="170"/>
      <c r="F2086" s="170"/>
      <c r="G2086" s="170"/>
      <c r="H2086" s="170"/>
      <c r="I2086" s="170"/>
      <c r="J2086" s="170"/>
      <c r="K2086" s="170"/>
      <c r="L2086" s="170"/>
      <c r="M2086" s="170"/>
      <c r="N2086" s="170"/>
    </row>
    <row r="2087">
      <c r="A2087" s="171"/>
      <c r="B2087" s="170"/>
      <c r="C2087" s="171"/>
      <c r="D2087" s="172"/>
      <c r="E2087" s="170"/>
      <c r="F2087" s="170"/>
      <c r="G2087" s="170"/>
      <c r="H2087" s="170"/>
      <c r="I2087" s="170"/>
      <c r="J2087" s="170"/>
      <c r="K2087" s="170"/>
      <c r="L2087" s="170"/>
      <c r="M2087" s="170"/>
      <c r="N2087" s="170"/>
    </row>
    <row r="2088">
      <c r="A2088" s="171"/>
      <c r="B2088" s="170"/>
      <c r="C2088" s="171"/>
      <c r="D2088" s="172"/>
      <c r="E2088" s="170"/>
      <c r="F2088" s="170"/>
      <c r="G2088" s="170"/>
      <c r="H2088" s="170"/>
      <c r="I2088" s="170"/>
      <c r="J2088" s="170"/>
      <c r="K2088" s="170"/>
      <c r="L2088" s="170"/>
      <c r="M2088" s="170"/>
      <c r="N2088" s="170"/>
    </row>
    <row r="2089">
      <c r="A2089" s="171"/>
      <c r="B2089" s="170"/>
      <c r="C2089" s="171"/>
      <c r="D2089" s="172"/>
      <c r="E2089" s="170"/>
      <c r="F2089" s="170"/>
      <c r="G2089" s="170"/>
      <c r="H2089" s="170"/>
      <c r="I2089" s="170"/>
      <c r="J2089" s="170"/>
      <c r="K2089" s="170"/>
      <c r="L2089" s="170"/>
      <c r="M2089" s="170"/>
      <c r="N2089" s="170"/>
    </row>
  </sheetData>
  <autoFilter ref="A1:O2028"/>
  <mergeCells count="28">
    <mergeCell ref="J1:N1"/>
    <mergeCell ref="A2:N2"/>
    <mergeCell ref="A3:A4"/>
    <mergeCell ref="B3:B4"/>
    <mergeCell ref="C3:C4"/>
    <mergeCell ref="D3:D4"/>
    <mergeCell ref="E3:G3"/>
    <mergeCell ref="H3:J3"/>
    <mergeCell ref="K3:N3"/>
    <mergeCell ref="A591:M591"/>
    <mergeCell ref="A592:N592"/>
    <mergeCell ref="A593:N593"/>
    <mergeCell ref="A594:N594"/>
    <mergeCell ref="A595:E596"/>
    <mergeCell ref="F596:G596"/>
    <mergeCell ref="A597:F598"/>
    <mergeCell ref="G597:H597"/>
    <mergeCell ref="A599:E600"/>
    <mergeCell ref="F600:G600"/>
    <mergeCell ref="G601:H601"/>
    <mergeCell ref="A604:E605"/>
    <mergeCell ref="F605:G605"/>
    <mergeCell ref="F606:G606"/>
    <mergeCell ref="F608:G608"/>
    <mergeCell ref="F609:G609"/>
    <mergeCell ref="A611:E612"/>
    <mergeCell ref="F612:G612"/>
    <mergeCell ref="F613:G613"/>
  </mergeCells>
  <printOptions headings="0" gridLines="0"/>
  <pageMargins left="0.70866141732283461" right="0.70866141732283461" top="0.74803149606299213" bottom="0.74803149606299213" header="0.31496099999999999" footer="0.31496099999999999"/>
  <pageSetup paperSize="9" scale="64" firstPageNumber="1" fitToWidth="1" fitToHeight="0" pageOrder="downThenOver" orientation="landscape" usePrinterDefaults="1" blackAndWhite="0" draft="0" cellComments="none" useFirstPageNumber="1" errors="displayed" horizontalDpi="600" verticalDpi="600" copies="1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stopIfTrue="1" id="{009900ED-00D1-436C-B688-00D200DD000A}">
            <xm:f>AND(COUNTIF($B$3:$B$102,#REF!)&gt;1,NOT(ISBLANK(#REF!)))</xm:f>
            <x14:dxf>
              <font>
                <color indexed="20"/>
              </font>
              <fill>
                <patternFill patternType="solid"/>
              </fill>
            </x14:dxf>
          </x14:cfRule>
          <xm:sqref>B585:B589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revision>28</cp:revision>
  <dcterms:created xsi:type="dcterms:W3CDTF">1996-10-08T23:32:00Z</dcterms:created>
  <dcterms:modified xsi:type="dcterms:W3CDTF">2026-07-20T10:22:02Z</dcterms:modified>
  <cp:version>983040</cp:version>
</cp:coreProperties>
</file>