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9" i="1" l="1"/>
  <c r="H6" i="1"/>
  <c r="I6" i="1"/>
  <c r="J6" i="1" s="1"/>
  <c r="H7" i="1"/>
  <c r="I7" i="1"/>
  <c r="J7" i="1" s="1"/>
  <c r="H8" i="1"/>
  <c r="I8" i="1"/>
  <c r="J8" i="1" s="1"/>
  <c r="H4" i="1"/>
  <c r="I4" i="1"/>
  <c r="J4" i="1" s="1"/>
  <c r="H5" i="1"/>
  <c r="I5" i="1"/>
  <c r="J5" i="1" s="1"/>
  <c r="H3" i="1" l="1"/>
  <c r="I3" i="1" l="1"/>
  <c r="J3" i="1" l="1"/>
</calcChain>
</file>

<file path=xl/sharedStrings.xml><?xml version="1.0" encoding="utf-8"?>
<sst xmlns="http://schemas.openxmlformats.org/spreadsheetml/2006/main" count="25" uniqueCount="20">
  <si>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</si>
  <si>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</si>
  <si>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</si>
  <si>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</si>
  <si>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</si>
  <si>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</si>
  <si>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</si>
  <si>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</si>
  <si>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</si>
  <si>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- устройству активной молниезащиты зданий на территории Орловского СУВУ, расположенного по адресу Кировская область, г. Орлов, ул. Большевиков, 4, в соответствии с Локальной сметой № 02-01-01 (Приложение № 1 к Электронному контракту) и Ведомостью объемов работ № 02-01-01  (Приложение № 2 к Электронному контракту), рабочим проектом №2026.1721п.СМЗ (Приложение № 3 к Электронному контракту), Контракт №48-ЗК от 28.07.2026;</t>
  </si>
  <si>
    <t>текущему ремонту токарной мастерской (помещение №3) в здании производственного корпуса Орловского СУВУ, расположенного по адресу: Кировская область, г. Орлов, ул. Большевиков 4, в соответствии с Локальным сметным расчетом № 02-01-01 (Приложение № 1 к Электронному контракту) и Ведомостью объемов работ №02-01-01 (Приложение № 2 к Электронному контракту), Контракт №47-ЗК от 28.07.2026;</t>
  </si>
  <si>
    <t>текущему ремонту столярной мастерской (помещение №18) в здании производственного корпуса Орловского СУВУ, расположенного по адресу: Кировская область, г. Орлов, ул. Большевиков 4, в соответствии с Локальным сметным расчетом № 02-01-08 (Приложение № 1 к Электронному контракту) и Ведомостью объемов работ №02-01-08 (Приложение № 2 к Электронному контракту), Контракт №46-ЗК от 28.07.2026;</t>
  </si>
  <si>
    <t>текущему ремонту кабинета №4(музыки) здания школы Орловского СУВУ, расположенного по адресу: Кировская область, г. Орлов, ул. Большевиков 4, в соответствии с Локальным сметным расчетом № 02-01-17 (Приложение № 1 к Электронному контракту) и Ведомостью объемов работ №02-01-17 (Приложение № 2 к Электронному контракту), Контракт №45-ЗК от 28.07.2026;</t>
  </si>
  <si>
    <t>текущему ремонту коридоров и лестничных клеток первого и второго этажей здания производственного корпуса Орловского СУВУ, расположенного по адресу: Кировская область, г. Орлов, ул. Большевиков 4, в соответствии с Локальным сметным расчетом № 02-01-12 (Приложение № 1 к Электронному контракту) и Ведомостью объемов работ №02-01-12 (Приложение № 2 к Электронному контракту), Контракт №42-ЗК от 20.07.2026;</t>
  </si>
  <si>
    <t>- текущему ремонту коридоров и лестничных клеток первого и второго этажей здания производственного корпуса Орловского СУВУ, расположенного по адресу: Кировская область, г. Орлов, ул. Большевиков 4, в соответствии с проектно-сметной документацией, указанной в п. 1.2. Контракта №39-ЗК от 08.07.2026.</t>
  </si>
  <si>
    <t>усл.ед</t>
  </si>
  <si>
    <t>Предложение №1 (Вх №, 573 от 14.08.2026)</t>
  </si>
  <si>
    <t>Предложение №2 (Вх №574 от 14.08.2026</t>
  </si>
  <si>
    <t>Предложение №3 (Вх №575 от 14.08.2026)</t>
  </si>
  <si>
    <t>Стоимость услуг, рассчитанная заказчиком  как среднее арифметическое цен  из указанных источников информации,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</si>
</sst>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A7" zoomScale="90" zoomScaleNormal="90" workbookViewId="0">
      <selection activeCell="I16" sqref="I16"/>
    </sheetView>
  </sheetViews>
  <sheetFormatPr defaultColWidth="9.140625" defaultRowHeight="12.75" x14ac:dyDescent="0.2"/>
  <cols>
    <col min="1" max="1" width="9.140625" style="1"/>
    <col min="2" max="2" width="48.42578125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15.57031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4.42578125" style="1" customWidth="1"/>
    <col min="12" max="16384" width="9.140625" style="1"/>
  </cols>
  <sheetData>
    <row r="1" spans="1:11" ht="15" customHeight="1" x14ac:dyDescent="0.2">
      <c r="A1" s="19" t="s">
        <v>0</v>
      </c>
      <c r="B1" s="19" t="s">
        <v>1</v>
      </c>
      <c r="C1" s="19" t="s">
        <v>2</v>
      </c>
      <c r="D1" s="19" t="s">
        <v>3</v>
      </c>
      <c r="E1" s="17" t="s">
        <v>8</v>
      </c>
      <c r="F1" s="17"/>
      <c r="G1" s="17"/>
      <c r="H1" s="18" t="s">
        <v>4</v>
      </c>
      <c r="I1" s="18" t="s">
        <v>5</v>
      </c>
      <c r="J1" s="18" t="s">
        <v>6</v>
      </c>
      <c r="K1" s="18" t="s">
        <v>19</v>
      </c>
    </row>
    <row r="2" spans="1:11" ht="72" customHeight="1" x14ac:dyDescent="0.2">
      <c r="A2" s="19"/>
      <c r="B2" s="19"/>
      <c r="C2" s="19"/>
      <c r="D2" s="19"/>
      <c r="E2" s="4" t="s">
        <v>16</v>
      </c>
      <c r="F2" s="4" t="s">
        <v>17</v>
      </c>
      <c r="G2" s="8" t="s">
        <v>18</v>
      </c>
      <c r="H2" s="18"/>
      <c r="I2" s="18"/>
      <c r="J2" s="18"/>
      <c r="K2" s="18"/>
    </row>
    <row r="3" spans="1:11" ht="126.75" customHeight="1" x14ac:dyDescent="0.2">
      <c r="A3" s="12">
        <v>1</v>
      </c>
      <c r="B3" s="14" t="s">
        <v>9</v>
      </c>
      <c r="C3" s="11" t="s">
        <v>15</v>
      </c>
      <c r="D3" s="11">
        <v>1</v>
      </c>
      <c r="E3" s="10">
        <v>31350</v>
      </c>
      <c r="F3" s="10">
        <v>31644</v>
      </c>
      <c r="G3" s="8">
        <v>18000</v>
      </c>
      <c r="H3" s="5">
        <f>(E3+F3+G3)/3</f>
        <v>26998</v>
      </c>
      <c r="I3" s="6">
        <f t="shared" ref="I3" si="0">_xlfn.STDEV.S(E3,F3,G3)</f>
        <v>7793.882986034625</v>
      </c>
      <c r="J3" s="6">
        <f t="shared" ref="J3" si="1">I3/H3*100</f>
        <v>28.868371679511906</v>
      </c>
      <c r="K3" s="10">
        <v>26998</v>
      </c>
    </row>
    <row r="4" spans="1:11" ht="123" customHeight="1" x14ac:dyDescent="0.2">
      <c r="A4" s="12">
        <v>2</v>
      </c>
      <c r="B4" s="13" t="s">
        <v>10</v>
      </c>
      <c r="C4" s="11" t="s">
        <v>15</v>
      </c>
      <c r="D4" s="11">
        <v>1</v>
      </c>
      <c r="E4" s="10">
        <v>11430</v>
      </c>
      <c r="F4" s="10">
        <v>11500</v>
      </c>
      <c r="G4" s="8">
        <v>6200</v>
      </c>
      <c r="H4" s="5">
        <f t="shared" ref="H4:H5" si="2">(E4+F4+G4)/3</f>
        <v>9710</v>
      </c>
      <c r="I4" s="6">
        <f t="shared" ref="I4:I6" si="3">_xlfn.STDEV.S(E4,F4,G4)</f>
        <v>3039.9506574942957</v>
      </c>
      <c r="J4" s="6">
        <f t="shared" ref="J4:J6" si="4">I4/H4*100</f>
        <v>31.307421807356288</v>
      </c>
      <c r="K4" s="10">
        <v>9710</v>
      </c>
    </row>
    <row r="5" spans="1:11" ht="116.25" customHeight="1" x14ac:dyDescent="0.2">
      <c r="A5" s="12">
        <v>3</v>
      </c>
      <c r="B5" s="13" t="s">
        <v>11</v>
      </c>
      <c r="C5" s="11" t="s">
        <v>15</v>
      </c>
      <c r="D5" s="11">
        <v>1</v>
      </c>
      <c r="E5" s="10">
        <v>21500</v>
      </c>
      <c r="F5" s="10">
        <v>19400</v>
      </c>
      <c r="G5" s="8">
        <v>10300</v>
      </c>
      <c r="H5" s="5">
        <f t="shared" si="2"/>
        <v>17066.666666666668</v>
      </c>
      <c r="I5" s="6">
        <f t="shared" si="3"/>
        <v>5953.4303836807658</v>
      </c>
      <c r="J5" s="6">
        <f t="shared" si="4"/>
        <v>34.883381154379485</v>
      </c>
      <c r="K5" s="10">
        <v>17066.666666666668</v>
      </c>
    </row>
    <row r="6" spans="1:11" ht="125.25" customHeight="1" x14ac:dyDescent="0.2">
      <c r="A6" s="12">
        <v>4</v>
      </c>
      <c r="B6" s="13" t="s">
        <v>12</v>
      </c>
      <c r="C6" s="11" t="s">
        <v>15</v>
      </c>
      <c r="D6" s="11">
        <v>1</v>
      </c>
      <c r="E6" s="10">
        <v>3520</v>
      </c>
      <c r="F6" s="10">
        <v>4924</v>
      </c>
      <c r="G6" s="8">
        <v>2600</v>
      </c>
      <c r="H6" s="5">
        <f>(E6+F6+G6)/3</f>
        <v>3681.3333333333335</v>
      </c>
      <c r="I6" s="6">
        <f t="shared" si="3"/>
        <v>1170.3697421470413</v>
      </c>
      <c r="J6" s="6">
        <f t="shared" si="4"/>
        <v>31.792006758793224</v>
      </c>
      <c r="K6" s="10">
        <v>3681.3333333333335</v>
      </c>
    </row>
    <row r="7" spans="1:11" ht="115.5" customHeight="1" x14ac:dyDescent="0.2">
      <c r="A7" s="12">
        <v>5</v>
      </c>
      <c r="B7" s="13" t="s">
        <v>13</v>
      </c>
      <c r="C7" s="11" t="s">
        <v>15</v>
      </c>
      <c r="D7" s="11">
        <v>1</v>
      </c>
      <c r="E7" s="10">
        <v>107980</v>
      </c>
      <c r="F7" s="10">
        <v>116630</v>
      </c>
      <c r="G7" s="8">
        <v>65000</v>
      </c>
      <c r="H7" s="5">
        <f t="shared" ref="H7:H8" si="5">(E7+F7+G7)/3</f>
        <v>96536.666666666672</v>
      </c>
      <c r="I7" s="6">
        <f t="shared" ref="I7:I8" si="6">_xlfn.STDEV.S(E7,F7,G7)</f>
        <v>27651.882997968401</v>
      </c>
      <c r="J7" s="6">
        <f t="shared" ref="J7:J8" si="7">I7/H7*100</f>
        <v>28.643917335004037</v>
      </c>
      <c r="K7" s="10">
        <v>96536.666666666672</v>
      </c>
    </row>
    <row r="8" spans="1:11" ht="99.75" customHeight="1" x14ac:dyDescent="0.2">
      <c r="A8" s="15">
        <v>6</v>
      </c>
      <c r="B8" s="16" t="s">
        <v>14</v>
      </c>
      <c r="C8" s="11" t="s">
        <v>15</v>
      </c>
      <c r="D8" s="9">
        <v>1</v>
      </c>
      <c r="E8" s="6">
        <v>52340</v>
      </c>
      <c r="F8" s="6">
        <v>49258</v>
      </c>
      <c r="G8" s="6">
        <v>26300</v>
      </c>
      <c r="H8" s="5">
        <f t="shared" si="5"/>
        <v>42632.666666666664</v>
      </c>
      <c r="I8" s="6">
        <f t="shared" si="6"/>
        <v>14228.200214128752</v>
      </c>
      <c r="J8" s="6">
        <f t="shared" si="7"/>
        <v>33.373939109592222</v>
      </c>
      <c r="K8" s="10">
        <v>42632.67</v>
      </c>
    </row>
    <row r="9" spans="1:11" s="3" customFormat="1" x14ac:dyDescent="0.2">
      <c r="A9" s="17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7">
        <f>SUM(K3:K8)</f>
        <v>196625.33666666667</v>
      </c>
    </row>
    <row r="10" spans="1:11" x14ac:dyDescent="0.2">
      <c r="G10" s="2"/>
    </row>
  </sheetData>
  <mergeCells count="10">
    <mergeCell ref="A9:J9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2026-08-14T11:18:27Z</dcterms:modified>
</cp:coreProperties>
</file>